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P3pZG4GJ8v0Wr_m-As_cQ-uDIMu6Q3A2\piemonteimmigrazione new\TEMI\01_Immigrazione in Piemonte\2026\"/>
    </mc:Choice>
  </mc:AlternateContent>
  <bookViews>
    <workbookView xWindow="0" yWindow="0" windowWidth="23040" windowHeight="10512"/>
  </bookViews>
  <sheets>
    <sheet name="Tabella" sheetId="1" r:id="rId1"/>
    <sheet name="Grafic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2" i="1" l="1"/>
  <c r="D5" i="1"/>
  <c r="D6" i="1"/>
  <c r="D7" i="1"/>
  <c r="D8" i="1"/>
  <c r="D9" i="1"/>
  <c r="D10" i="1"/>
  <c r="D11" i="1"/>
  <c r="D4" i="1"/>
  <c r="G5" i="1" l="1"/>
  <c r="G6" i="1"/>
  <c r="G7" i="1"/>
  <c r="G8" i="1"/>
  <c r="G10" i="1"/>
  <c r="G11" i="1"/>
  <c r="G4" i="1"/>
  <c r="F12" i="1" l="1"/>
  <c r="C12" i="1"/>
  <c r="B12" i="1"/>
  <c r="D12" i="1" l="1"/>
  <c r="E5" i="1"/>
  <c r="E6" i="1"/>
  <c r="E7" i="1"/>
  <c r="E8" i="1"/>
  <c r="E9" i="1"/>
  <c r="E10" i="1"/>
  <c r="E4" i="1"/>
  <c r="E11" i="1"/>
  <c r="E12" i="1"/>
</calcChain>
</file>

<file path=xl/sharedStrings.xml><?xml version="1.0" encoding="utf-8"?>
<sst xmlns="http://schemas.openxmlformats.org/spreadsheetml/2006/main" count="27" uniqueCount="20">
  <si>
    <t>Piemonte</t>
  </si>
  <si>
    <t>Totale</t>
  </si>
  <si>
    <t>Maschi</t>
  </si>
  <si>
    <t>Femmine</t>
  </si>
  <si>
    <t>Provincia</t>
  </si>
  <si>
    <t>Torino</t>
  </si>
  <si>
    <t>Vercelli</t>
  </si>
  <si>
    <t>Novara</t>
  </si>
  <si>
    <t>Cuneo</t>
  </si>
  <si>
    <t>Asti</t>
  </si>
  <si>
    <t>Alessandria</t>
  </si>
  <si>
    <t>Biella</t>
  </si>
  <si>
    <t>Verbano-Cusio-Ossola</t>
  </si>
  <si>
    <t>% sui residenti della singola provincia</t>
  </si>
  <si>
    <t>Totale residenti</t>
  </si>
  <si>
    <t>Media piemontese</t>
  </si>
  <si>
    <t>VCO</t>
  </si>
  <si>
    <t>% sul totale dei cittadini/e stranieri/e</t>
  </si>
  <si>
    <t>Distribuzione per provincia dei cittadini/e stranieri/e residenti al 01/01/2026 in Piemonte</t>
  </si>
  <si>
    <t>Fonte: ISTAT (IstatData), dati stimati al 01/01/2026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</si>
</sst>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Bahnschrift Light"/>
      <family val="2"/>
    </font>
    <font>
      <sz val="10"/>
      <color theme="1"/>
      <name val="Bahnschrift Light"/>
      <family val="2"/>
    </font>
    <font>
      <b/>
      <sz val="12"/>
      <color theme="0"/>
      <name val="Bahnschrift Light"/>
      <family val="2"/>
    </font>
    <font>
      <b/>
      <i/>
      <sz val="10"/>
      <color theme="1"/>
      <name val="Bahnschrift Light"/>
      <family val="2"/>
    </font>
    <font>
      <b/>
      <sz val="10"/>
      <color theme="1"/>
      <name val="Bahnschrift Light"/>
      <family val="2"/>
    </font>
    <font>
      <i/>
      <sz val="10"/>
      <name val="Bahnschrift Light"/>
      <family val="2"/>
    </font>
    <font>
      <i/>
      <sz val="9"/>
      <color theme="1"/>
      <name val="Bahnschrift Light"/>
      <family val="2"/>
    </font>
    <font>
      <sz val="10"/>
      <color theme="8" tint="-0.249977111117893"/>
      <name val="Bahnschrift Light"/>
      <family val="2"/>
    </font>
    <font>
      <sz val="10"/>
      <color theme="1"/>
      <name val="Bahnschrift Light"/>
      <family val="2"/>
    </font>
    <font>
      <b/>
      <sz val="9"/>
      <color theme="1"/>
      <name val="Bahnschrift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theme="8" tint="0.79998168889431442"/>
      </patternFill>
    </fill>
    <fill>
      <patternFill patternType="solid">
        <fgColor theme="0"/>
        <bgColor theme="8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Border="1"/>
    <xf numFmtId="0" fontId="1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4" fillId="0" borderId="0" xfId="0" applyFont="1" applyBorder="1"/>
    <xf numFmtId="3" fontId="4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6" fillId="4" borderId="0" xfId="0" applyFont="1" applyFill="1" applyBorder="1" applyAlignment="1">
      <alignment horizontal="center"/>
    </xf>
    <xf numFmtId="0" fontId="8" fillId="0" borderId="0" xfId="0" applyFont="1" applyBorder="1"/>
    <xf numFmtId="0" fontId="8" fillId="2" borderId="0" xfId="0" applyFont="1" applyFill="1" applyBorder="1"/>
    <xf numFmtId="3" fontId="9" fillId="0" borderId="0" xfId="0" applyNumberFormat="1" applyFont="1" applyBorder="1" applyAlignment="1">
      <alignment horizontal="center" vertical="center"/>
    </xf>
    <xf numFmtId="0" fontId="5" fillId="0" borderId="0" xfId="0" applyFont="1" applyBorder="1"/>
    <xf numFmtId="3" fontId="2" fillId="0" borderId="0" xfId="0" applyNumberFormat="1" applyFont="1"/>
    <xf numFmtId="3" fontId="2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left" vertical="top"/>
    </xf>
    <xf numFmtId="0" fontId="0" fillId="0" borderId="0" xfId="0" applyFont="1"/>
    <xf numFmtId="3" fontId="5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/>
    </xf>
    <xf numFmtId="165" fontId="0" fillId="0" borderId="0" xfId="0" applyNumberFormat="1"/>
    <xf numFmtId="0" fontId="6" fillId="4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164" fontId="8" fillId="0" borderId="0" xfId="0" applyNumberFormat="1" applyFont="1" applyAlignment="1">
      <alignment horizontal="center" vertical="center"/>
    </xf>
  </cellXfs>
  <cellStyles count="1">
    <cellStyle name="Normale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164" formatCode="#,##0.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>
                <a:latin typeface="Bahnschrift Light" panose="020B0502040204020203" pitchFamily="34" charset="0"/>
              </a:rPr>
              <a:t>Distribuzione per provincia dei cittadini/e stranieri/e residenti al 01/01/2026 in Piemonte</a:t>
            </a:r>
          </a:p>
        </c:rich>
      </c:tx>
      <c:layout>
        <c:manualLayout>
          <c:xMode val="edge"/>
          <c:yMode val="edge"/>
          <c:x val="0.12149300087489066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3195608613439449"/>
          <c:y val="0.34429567449443271"/>
          <c:w val="0.37198972003499564"/>
          <c:h val="0.619982866724992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80-4250-BFD7-E45CC57B083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80-4250-BFD7-E45CC57B083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80-4250-BFD7-E45CC57B0838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C80-4250-BFD7-E45CC57B0838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C80-4250-BFD7-E45CC57B0838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2C80-4250-BFD7-E45CC57B0838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2C80-4250-BFD7-E45CC57B0838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2C80-4250-BFD7-E45CC57B0838}"/>
              </c:ext>
            </c:extLst>
          </c:dPt>
          <c:dLbls>
            <c:dLbl>
              <c:idx val="0"/>
              <c:layout>
                <c:manualLayout>
                  <c:x val="9.575012800819252E-2"/>
                  <c:y val="0.152308728479424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80-4250-BFD7-E45CC57B0838}"/>
                </c:ext>
              </c:extLst>
            </c:dLbl>
            <c:dLbl>
              <c:idx val="1"/>
              <c:layout>
                <c:manualLayout>
                  <c:x val="-9.8912031157395691E-2"/>
                  <c:y val="7.36049926578560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C80-4250-BFD7-E45CC57B0838}"/>
                </c:ext>
              </c:extLst>
            </c:dLbl>
            <c:dLbl>
              <c:idx val="2"/>
              <c:layout>
                <c:manualLayout>
                  <c:x val="-0.14166656587281429"/>
                  <c:y val="-1.052383595222416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C80-4250-BFD7-E45CC57B0838}"/>
                </c:ext>
              </c:extLst>
            </c:dLbl>
            <c:dLbl>
              <c:idx val="3"/>
              <c:layout>
                <c:manualLayout>
                  <c:x val="-0.14444444444444443"/>
                  <c:y val="-4.16666666666666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C80-4250-BFD7-E45CC57B0838}"/>
                </c:ext>
              </c:extLst>
            </c:dLbl>
            <c:dLbl>
              <c:idx val="4"/>
              <c:layout>
                <c:manualLayout>
                  <c:x val="-0.1"/>
                  <c:y val="-8.79629629629629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C80-4250-BFD7-E45CC57B0838}"/>
                </c:ext>
              </c:extLst>
            </c:dLbl>
            <c:dLbl>
              <c:idx val="5"/>
              <c:layout>
                <c:manualLayout>
                  <c:x val="-6.3888888888888884E-2"/>
                  <c:y val="-0.134259259259259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C80-4250-BFD7-E45CC57B0838}"/>
                </c:ext>
              </c:extLst>
            </c:dLbl>
            <c:dLbl>
              <c:idx val="6"/>
              <c:layout>
                <c:manualLayout>
                  <c:x val="2.6958525345622118E-2"/>
                  <c:y val="-0.202581890920022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C80-4250-BFD7-E45CC57B0838}"/>
                </c:ext>
              </c:extLst>
            </c:dLbl>
            <c:dLbl>
              <c:idx val="7"/>
              <c:layout>
                <c:manualLayout>
                  <c:x val="0.24914173228346456"/>
                  <c:y val="-5.09261081948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Bahnschrift Light" panose="020B0502040204020203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60336832895888"/>
                      <c:h val="0.170439997083697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2C80-4250-BFD7-E45CC57B08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hnschrift Light" panose="020B0502040204020203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Tabella!$A$4:$A$11</c:f>
              <c:strCache>
                <c:ptCount val="8"/>
                <c:pt idx="0">
                  <c:v>Torino</c:v>
                </c:pt>
                <c:pt idx="1">
                  <c:v>Cuneo</c:v>
                </c:pt>
                <c:pt idx="2">
                  <c:v>Alessandria</c:v>
                </c:pt>
                <c:pt idx="3">
                  <c:v>Novara</c:v>
                </c:pt>
                <c:pt idx="4">
                  <c:v>Asti</c:v>
                </c:pt>
                <c:pt idx="5">
                  <c:v>Vercelli</c:v>
                </c:pt>
                <c:pt idx="6">
                  <c:v>Biella</c:v>
                </c:pt>
                <c:pt idx="7">
                  <c:v>Verbano-Cusio-Ossola</c:v>
                </c:pt>
              </c:strCache>
            </c:strRef>
          </c:cat>
          <c:val>
            <c:numRef>
              <c:f>Tabella!$E$4:$E$11</c:f>
              <c:numCache>
                <c:formatCode>#,##0.0</c:formatCode>
                <c:ptCount val="8"/>
                <c:pt idx="0">
                  <c:v>50.541622423535976</c:v>
                </c:pt>
                <c:pt idx="1">
                  <c:v>14.259299707833142</c:v>
                </c:pt>
                <c:pt idx="2">
                  <c:v>11.72906119500786</c:v>
                </c:pt>
                <c:pt idx="3">
                  <c:v>9.0971806222656664</c:v>
                </c:pt>
                <c:pt idx="4">
                  <c:v>5.2029921692361922</c:v>
                </c:pt>
                <c:pt idx="5">
                  <c:v>4.1141245699135176</c:v>
                </c:pt>
                <c:pt idx="6">
                  <c:v>2.6809715250850443</c:v>
                </c:pt>
                <c:pt idx="7">
                  <c:v>2.3747477871225997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C80-4250-BFD7-E45CC57B0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9"/>
        <c:holeSize val="54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r>
              <a:rPr lang="it-IT">
                <a:latin typeface="Bahnschrift Light" panose="020B0502040204020203" pitchFamily="34" charset="0"/>
              </a:rPr>
              <a:t>Incidenza percentuale</a:t>
            </a:r>
            <a:r>
              <a:rPr lang="it-IT" baseline="0">
                <a:latin typeface="Bahnschrift Light" panose="020B0502040204020203" pitchFamily="34" charset="0"/>
              </a:rPr>
              <a:t> sulla singola provincia</a:t>
            </a:r>
            <a:endParaRPr lang="it-IT">
              <a:latin typeface="Bahnschrift Light" panose="020B0502040204020203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Bahnschrift Light" panose="020B0502040204020203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Grafico!$C$22</c:f>
              <c:strCache>
                <c:ptCount val="1"/>
                <c:pt idx="0">
                  <c:v>Media piemontese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Grafico!$A$23:$A$30</c:f>
              <c:strCache>
                <c:ptCount val="8"/>
                <c:pt idx="0">
                  <c:v>Torino</c:v>
                </c:pt>
                <c:pt idx="1">
                  <c:v>Cuneo</c:v>
                </c:pt>
                <c:pt idx="2">
                  <c:v>Alessandria</c:v>
                </c:pt>
                <c:pt idx="3">
                  <c:v>Novara</c:v>
                </c:pt>
                <c:pt idx="4">
                  <c:v>Asti</c:v>
                </c:pt>
                <c:pt idx="5">
                  <c:v>Vercelli</c:v>
                </c:pt>
                <c:pt idx="6">
                  <c:v>Biella</c:v>
                </c:pt>
                <c:pt idx="7">
                  <c:v>VCO</c:v>
                </c:pt>
              </c:strCache>
            </c:strRef>
          </c:cat>
          <c:val>
            <c:numRef>
              <c:f>Grafico!$B$23:$B$30</c:f>
              <c:numCache>
                <c:formatCode>0.0</c:formatCode>
                <c:ptCount val="8"/>
                <c:pt idx="0" formatCode="#,##0.0">
                  <c:v>10.600064677684248</c:v>
                </c:pt>
                <c:pt idx="1">
                  <c:v>11.3</c:v>
                </c:pt>
                <c:pt idx="2">
                  <c:v>13.3</c:v>
                </c:pt>
                <c:pt idx="3">
                  <c:v>11.5</c:v>
                </c:pt>
                <c:pt idx="4">
                  <c:v>11.6</c:v>
                </c:pt>
                <c:pt idx="5">
                  <c:v>11.4</c:v>
                </c:pt>
                <c:pt idx="6">
                  <c:v>7.4</c:v>
                </c:pt>
                <c:pt idx="7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3-41E0-BCCB-E9A44A682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144564800"/>
        <c:axId val="1144555648"/>
      </c:barChart>
      <c:lineChart>
        <c:grouping val="standard"/>
        <c:varyColors val="0"/>
        <c:ser>
          <c:idx val="1"/>
          <c:order val="1"/>
          <c:tx>
            <c:strRef>
              <c:f>Grafico!$C$22</c:f>
              <c:strCache>
                <c:ptCount val="1"/>
                <c:pt idx="0">
                  <c:v>Media piemontese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Grafico!$A$23:$A$30</c:f>
              <c:strCache>
                <c:ptCount val="8"/>
                <c:pt idx="0">
                  <c:v>Torino</c:v>
                </c:pt>
                <c:pt idx="1">
                  <c:v>Cuneo</c:v>
                </c:pt>
                <c:pt idx="2">
                  <c:v>Alessandria</c:v>
                </c:pt>
                <c:pt idx="3">
                  <c:v>Novara</c:v>
                </c:pt>
                <c:pt idx="4">
                  <c:v>Asti</c:v>
                </c:pt>
                <c:pt idx="5">
                  <c:v>Vercelli</c:v>
                </c:pt>
                <c:pt idx="6">
                  <c:v>Biella</c:v>
                </c:pt>
                <c:pt idx="7">
                  <c:v>VCO</c:v>
                </c:pt>
              </c:strCache>
            </c:strRef>
          </c:cat>
          <c:val>
            <c:numRef>
              <c:f>Grafico!$C$23:$C$30</c:f>
              <c:numCache>
                <c:formatCode>#,##0.0</c:formatCode>
                <c:ptCount val="8"/>
                <c:pt idx="0">
                  <c:v>10.9</c:v>
                </c:pt>
                <c:pt idx="1">
                  <c:v>10.9</c:v>
                </c:pt>
                <c:pt idx="2">
                  <c:v>10.9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10.9</c:v>
                </c:pt>
                <c:pt idx="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3-41E0-BCCB-E9A44A682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564800"/>
        <c:axId val="1144555648"/>
      </c:lineChart>
      <c:catAx>
        <c:axId val="114456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endParaRPr lang="it-IT"/>
          </a:p>
        </c:txPr>
        <c:crossAx val="1144555648"/>
        <c:crosses val="autoZero"/>
        <c:auto val="1"/>
        <c:lblAlgn val="ctr"/>
        <c:lblOffset val="100"/>
        <c:noMultiLvlLbl val="0"/>
      </c:catAx>
      <c:valAx>
        <c:axId val="114455564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crossAx val="114456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570301943389152"/>
          <c:y val="0.89409667541557303"/>
          <c:w val="0.27096693454555293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Bahnschrift Light" panose="020B0502040204020203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99060</xdr:colOff>
      <xdr:row>18</xdr:row>
      <xdr:rowOff>167640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179070</xdr:rowOff>
    </xdr:from>
    <xdr:to>
      <xdr:col>6</xdr:col>
      <xdr:colOff>441960</xdr:colOff>
      <xdr:row>34</xdr:row>
      <xdr:rowOff>179070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6" name="Tabella6" displayName="Tabella6" ref="A3:G12" headerRowCount="0" headerRowDxfId="22" dataDxfId="21">
  <sortState ref="A3:G12">
    <sortCondition descending="1" ref="D3:D23"/>
  </sortState>
  <tableColumns count="7">
    <tableColumn id="1" name="Colonna1" totalsRowLabel="Totale" headerRowDxfId="20" dataDxfId="19" totalsRowDxfId="18"/>
    <tableColumn id="2" name="Colonna2" headerRowDxfId="17" dataDxfId="16" totalsRowDxfId="15"/>
    <tableColumn id="3" name="Colonna3" headerRowDxfId="14" dataDxfId="13" totalsRowDxfId="12"/>
    <tableColumn id="6" name="Colonna5" headerRowDxfId="11" dataDxfId="10" totalsRowDxfId="9"/>
    <tableColumn id="4" name="Colonna4" totalsRowFunction="count" headerRowDxfId="8" dataDxfId="7" totalsRowDxfId="6"/>
    <tableColumn id="8" name="Colonna7" headerRowDxfId="5" dataDxfId="4" totalsRowDxfId="3"/>
    <tableColumn id="5" name="Colonna6" headerRowDxfId="2" dataDxfId="1" totalsRow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zoomScale="115" zoomScaleNormal="115" workbookViewId="0">
      <selection activeCell="A8" sqref="A8:XFD8"/>
    </sheetView>
  </sheetViews>
  <sheetFormatPr defaultRowHeight="14.4" x14ac:dyDescent="0.3"/>
  <cols>
    <col min="1" max="1" width="20.88671875" customWidth="1"/>
    <col min="2" max="2" width="12.88671875" customWidth="1"/>
    <col min="3" max="4" width="13.109375" customWidth="1"/>
    <col min="5" max="5" width="12.44140625" customWidth="1"/>
    <col min="6" max="6" width="14" customWidth="1"/>
    <col min="7" max="7" width="25.77734375" customWidth="1"/>
    <col min="10" max="10" width="10.88671875" customWidth="1"/>
  </cols>
  <sheetData>
    <row r="1" spans="1:8" ht="15.6" x14ac:dyDescent="0.3">
      <c r="A1" s="24" t="s">
        <v>18</v>
      </c>
      <c r="B1" s="24"/>
      <c r="C1" s="24"/>
      <c r="D1" s="24"/>
      <c r="E1" s="24"/>
      <c r="F1" s="24"/>
      <c r="G1" s="24"/>
    </row>
    <row r="2" spans="1:8" ht="15.6" customHeight="1" x14ac:dyDescent="0.3">
      <c r="A2" s="23"/>
      <c r="B2" s="23"/>
      <c r="C2" s="23"/>
      <c r="D2" s="23"/>
      <c r="E2" s="23"/>
      <c r="F2" s="7"/>
    </row>
    <row r="3" spans="1:8" ht="45.6" x14ac:dyDescent="0.3">
      <c r="A3" s="14" t="s">
        <v>4</v>
      </c>
      <c r="B3" s="2" t="s">
        <v>2</v>
      </c>
      <c r="C3" s="2" t="s">
        <v>3</v>
      </c>
      <c r="D3" s="2" t="s">
        <v>1</v>
      </c>
      <c r="E3" s="20" t="s">
        <v>17</v>
      </c>
      <c r="F3" s="18" t="s">
        <v>14</v>
      </c>
      <c r="G3" s="16" t="s">
        <v>13</v>
      </c>
      <c r="H3" s="12"/>
    </row>
    <row r="4" spans="1:8" s="15" customFormat="1" x14ac:dyDescent="0.3">
      <c r="A4" s="1" t="s">
        <v>5</v>
      </c>
      <c r="B4" s="3">
        <v>116711</v>
      </c>
      <c r="C4" s="3">
        <v>116997</v>
      </c>
      <c r="D4" s="13">
        <f>Tabella6[[#This Row],[Colonna2]]+Tabella6[[#This Row],[Colonna3]]</f>
        <v>233708</v>
      </c>
      <c r="E4" s="17">
        <f>Tabella6[[#This Row],[Colonna5]]*100/$D$12</f>
        <v>50.541622423535976</v>
      </c>
      <c r="F4" s="13">
        <v>2204779</v>
      </c>
      <c r="G4" s="17">
        <f>Tabella6[[#This Row],[Colonna5]]*100/Tabella6[[#This Row],[Colonna7]]</f>
        <v>10.600064677684248</v>
      </c>
      <c r="H4" s="12"/>
    </row>
    <row r="5" spans="1:8" x14ac:dyDescent="0.3">
      <c r="A5" s="1" t="s">
        <v>8</v>
      </c>
      <c r="B5" s="3">
        <v>34731</v>
      </c>
      <c r="C5" s="3">
        <v>31205</v>
      </c>
      <c r="D5" s="13">
        <f>Tabella6[[#This Row],[Colonna2]]+Tabella6[[#This Row],[Colonna3]]</f>
        <v>65936</v>
      </c>
      <c r="E5" s="17">
        <f>Tabella6[[#This Row],[Colonna5]]*100/$D$12</f>
        <v>14.259299707833142</v>
      </c>
      <c r="F5" s="13">
        <v>582109</v>
      </c>
      <c r="G5" s="17">
        <f>Tabella6[[#This Row],[Colonna5]]*100/Tabella6[[#This Row],[Colonna7]]</f>
        <v>11.327088225744664</v>
      </c>
      <c r="H5" s="12"/>
    </row>
    <row r="6" spans="1:8" x14ac:dyDescent="0.3">
      <c r="A6" s="1" t="s">
        <v>10</v>
      </c>
      <c r="B6" s="3">
        <v>27856</v>
      </c>
      <c r="C6" s="10">
        <v>26380</v>
      </c>
      <c r="D6" s="13">
        <f>Tabella6[[#This Row],[Colonna2]]+Tabella6[[#This Row],[Colonna3]]</f>
        <v>54236</v>
      </c>
      <c r="E6" s="17">
        <f>Tabella6[[#This Row],[Colonna5]]*100/$D$12</f>
        <v>11.72906119500786</v>
      </c>
      <c r="F6" s="13">
        <v>408063</v>
      </c>
      <c r="G6" s="17">
        <f>Tabella6[[#This Row],[Colonna5]]*100/Tabella6[[#This Row],[Colonna7]]</f>
        <v>13.291084955019201</v>
      </c>
      <c r="H6" s="12"/>
    </row>
    <row r="7" spans="1:8" x14ac:dyDescent="0.3">
      <c r="A7" s="1" t="s">
        <v>7</v>
      </c>
      <c r="B7" s="3">
        <v>21209</v>
      </c>
      <c r="C7" s="10">
        <v>20857</v>
      </c>
      <c r="D7" s="13">
        <f>Tabella6[[#This Row],[Colonna2]]+Tabella6[[#This Row],[Colonna3]]</f>
        <v>42066</v>
      </c>
      <c r="E7" s="17">
        <f>Tabella6[[#This Row],[Colonna5]]*100/$D$12</f>
        <v>9.0971806222656664</v>
      </c>
      <c r="F7" s="13">
        <v>365930</v>
      </c>
      <c r="G7" s="17">
        <f>Tabella6[[#This Row],[Colonna5]]*100/Tabella6[[#This Row],[Colonna7]]</f>
        <v>11.495641242860657</v>
      </c>
      <c r="H7" s="12"/>
    </row>
    <row r="8" spans="1:8" x14ac:dyDescent="0.3">
      <c r="A8" s="1" t="s">
        <v>9</v>
      </c>
      <c r="B8" s="3">
        <v>12198</v>
      </c>
      <c r="C8" s="10">
        <v>11861</v>
      </c>
      <c r="D8" s="13">
        <f>Tabella6[[#This Row],[Colonna2]]+Tabella6[[#This Row],[Colonna3]]</f>
        <v>24059</v>
      </c>
      <c r="E8" s="17">
        <f>Tabella6[[#This Row],[Colonna5]]*100/$D$12</f>
        <v>5.2029921692361922</v>
      </c>
      <c r="F8" s="13">
        <v>207059</v>
      </c>
      <c r="G8" s="17">
        <f>Tabella6[[#This Row],[Colonna5]]*100/Tabella6[[#This Row],[Colonna7]]</f>
        <v>11.619393506198715</v>
      </c>
      <c r="H8" s="12"/>
    </row>
    <row r="9" spans="1:8" x14ac:dyDescent="0.3">
      <c r="A9" s="1" t="s">
        <v>6</v>
      </c>
      <c r="B9" s="3">
        <v>9715</v>
      </c>
      <c r="C9" s="10">
        <v>9309</v>
      </c>
      <c r="D9" s="13">
        <f>Tabella6[[#This Row],[Colonna2]]+Tabella6[[#This Row],[Colonna3]]</f>
        <v>19024</v>
      </c>
      <c r="E9" s="17">
        <f>Tabella6[[#This Row],[Colonna5]]*100/$D$12</f>
        <v>4.1141245699135176</v>
      </c>
      <c r="F9" s="13">
        <v>166166</v>
      </c>
      <c r="G9" s="17">
        <f>Tabella6[[#This Row],[Colonna5]]*100/Tabella6[[#This Row],[Colonna7]]</f>
        <v>11.448792171683738</v>
      </c>
      <c r="H9" s="12"/>
    </row>
    <row r="10" spans="1:8" x14ac:dyDescent="0.3">
      <c r="A10" s="1" t="s">
        <v>11</v>
      </c>
      <c r="B10" s="3">
        <v>5995</v>
      </c>
      <c r="C10" s="10">
        <v>6402</v>
      </c>
      <c r="D10" s="13">
        <f>Tabella6[[#This Row],[Colonna2]]+Tabella6[[#This Row],[Colonna3]]</f>
        <v>12397</v>
      </c>
      <c r="E10" s="17">
        <f>Tabella6[[#This Row],[Colonna5]]*100/$D$12</f>
        <v>2.6809715250850443</v>
      </c>
      <c r="F10" s="13">
        <v>168223</v>
      </c>
      <c r="G10" s="17">
        <f>Tabella6[[#This Row],[Colonna5]]*100/Tabella6[[#This Row],[Colonna7]]</f>
        <v>7.3693846858039622</v>
      </c>
      <c r="H10" s="12"/>
    </row>
    <row r="11" spans="1:8" x14ac:dyDescent="0.3">
      <c r="A11" s="1" t="s">
        <v>12</v>
      </c>
      <c r="B11" s="3">
        <v>5200</v>
      </c>
      <c r="C11" s="10">
        <v>5781</v>
      </c>
      <c r="D11" s="13">
        <f>Tabella6[[#This Row],[Colonna2]]+Tabella6[[#This Row],[Colonna3]]</f>
        <v>10981</v>
      </c>
      <c r="E11" s="17">
        <f>Tabella6[[#This Row],[Colonna5]]*100/$D$12</f>
        <v>2.3747477871225997</v>
      </c>
      <c r="F11" s="13">
        <v>152677</v>
      </c>
      <c r="G11" s="17">
        <f>Tabella6[[#This Row],[Colonna5]]*100/Tabella6[[#This Row],[Colonna7]]</f>
        <v>7.1923079442221161</v>
      </c>
      <c r="H11" s="12"/>
    </row>
    <row r="12" spans="1:8" x14ac:dyDescent="0.3">
      <c r="A12" s="11" t="s">
        <v>0</v>
      </c>
      <c r="B12" s="3">
        <f>SUBTOTAL(109,B3:B11)</f>
        <v>233615</v>
      </c>
      <c r="C12" s="10">
        <f>SUBTOTAL(109,C3:C11)</f>
        <v>228792</v>
      </c>
      <c r="D12" s="13">
        <f>Tabella6[[#This Row],[Colonna2]]+Tabella6[[#This Row],[Colonna3]]</f>
        <v>462407</v>
      </c>
      <c r="E12" s="17">
        <f>Tabella6[[#This Row],[Colonna5]]*100/$D$12</f>
        <v>100</v>
      </c>
      <c r="F12" s="13">
        <f>SUBTOTAL(109,F3:F11)</f>
        <v>4255006</v>
      </c>
      <c r="G12" s="17">
        <f>Tabella6[[#This Row],[Colonna5]]*100/Tabella6[[#This Row],[Colonna7]]</f>
        <v>10.867364229333637</v>
      </c>
      <c r="H12" s="12"/>
    </row>
    <row r="14" spans="1:8" x14ac:dyDescent="0.3">
      <c r="A14" s="6" t="s">
        <v>19</v>
      </c>
    </row>
  </sheetData>
  <sortState ref="A4:E23">
    <sortCondition descending="1" ref="E3"/>
  </sortState>
  <mergeCells count="2">
    <mergeCell ref="A2:E2"/>
    <mergeCell ref="A1:G1"/>
  </mergeCells>
  <pageMargins left="0.7" right="0.7" top="0.75" bottom="0.75" header="0.3" footer="0.3"/>
  <pageSetup paperSize="9" orientation="portrait" horizontalDpi="4294967293" verticalDpi="4294967293" r:id="rId1"/>
  <ignoredErrors>
    <ignoredError sqref="E12" formula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D30"/>
  <sheetViews>
    <sheetView workbookViewId="0">
      <selection activeCell="N32" sqref="N32"/>
    </sheetView>
  </sheetViews>
  <sheetFormatPr defaultRowHeight="14.4" x14ac:dyDescent="0.3"/>
  <cols>
    <col min="1" max="1" width="32.5546875" bestFit="1" customWidth="1"/>
    <col min="4" max="4" width="11.6640625" customWidth="1"/>
  </cols>
  <sheetData>
    <row r="8" spans="1:4" x14ac:dyDescent="0.3">
      <c r="A8" s="1"/>
      <c r="B8" s="3"/>
      <c r="C8" s="3"/>
      <c r="D8" s="3"/>
    </row>
    <row r="9" spans="1:4" x14ac:dyDescent="0.3">
      <c r="A9" s="1"/>
      <c r="B9" s="3"/>
      <c r="C9" s="3"/>
      <c r="D9" s="3"/>
    </row>
    <row r="10" spans="1:4" x14ac:dyDescent="0.3">
      <c r="A10" s="1"/>
      <c r="B10" s="3"/>
      <c r="C10" s="3"/>
      <c r="D10" s="3"/>
    </row>
    <row r="11" spans="1:4" x14ac:dyDescent="0.3">
      <c r="A11" s="1"/>
      <c r="B11" s="3"/>
      <c r="C11" s="3"/>
      <c r="D11" s="3"/>
    </row>
    <row r="12" spans="1:4" x14ac:dyDescent="0.3">
      <c r="A12" s="1"/>
      <c r="B12" s="3"/>
      <c r="C12" s="3"/>
      <c r="D12" s="3"/>
    </row>
    <row r="13" spans="1:4" x14ac:dyDescent="0.3">
      <c r="A13" s="1"/>
      <c r="B13" s="3"/>
      <c r="C13" s="3"/>
      <c r="D13" s="3"/>
    </row>
    <row r="14" spans="1:4" x14ac:dyDescent="0.3">
      <c r="A14" s="1"/>
      <c r="B14" s="3"/>
      <c r="C14" s="3"/>
      <c r="D14" s="3"/>
    </row>
    <row r="15" spans="1:4" x14ac:dyDescent="0.3">
      <c r="A15" s="1"/>
      <c r="B15" s="3"/>
      <c r="C15" s="3"/>
      <c r="D15" s="3"/>
    </row>
    <row r="16" spans="1:4" x14ac:dyDescent="0.3">
      <c r="A16" s="1"/>
      <c r="B16" s="3"/>
      <c r="C16" s="3"/>
      <c r="D16" s="3"/>
    </row>
    <row r="17" spans="1:4" x14ac:dyDescent="0.3">
      <c r="A17" s="1"/>
      <c r="B17" s="3"/>
      <c r="C17" s="3"/>
      <c r="D17" s="3"/>
    </row>
    <row r="18" spans="1:4" x14ac:dyDescent="0.3">
      <c r="A18" s="1"/>
      <c r="B18" s="3"/>
      <c r="C18" s="3"/>
      <c r="D18" s="3"/>
    </row>
    <row r="19" spans="1:4" x14ac:dyDescent="0.3">
      <c r="A19" s="1"/>
      <c r="B19" s="3"/>
      <c r="C19" s="3"/>
      <c r="D19" s="3"/>
    </row>
    <row r="20" spans="1:4" x14ac:dyDescent="0.3">
      <c r="A20" s="4"/>
      <c r="B20" s="5"/>
      <c r="C20" s="5"/>
      <c r="D20" s="5"/>
    </row>
    <row r="21" spans="1:4" x14ac:dyDescent="0.3">
      <c r="A21" s="1"/>
      <c r="B21" s="3"/>
      <c r="C21" s="3"/>
      <c r="D21" s="3"/>
    </row>
    <row r="22" spans="1:4" x14ac:dyDescent="0.3">
      <c r="A22" s="1"/>
      <c r="B22" s="3"/>
      <c r="C22" s="3" t="s">
        <v>15</v>
      </c>
      <c r="D22" s="3"/>
    </row>
    <row r="23" spans="1:4" x14ac:dyDescent="0.3">
      <c r="A23" s="8" t="s">
        <v>5</v>
      </c>
      <c r="B23" s="25">
        <v>10.600064677684248</v>
      </c>
      <c r="C23" s="19">
        <v>10.9</v>
      </c>
      <c r="D23" s="3"/>
    </row>
    <row r="24" spans="1:4" x14ac:dyDescent="0.3">
      <c r="A24" s="9" t="s">
        <v>8</v>
      </c>
      <c r="B24" s="21">
        <v>11.3</v>
      </c>
      <c r="C24" s="19">
        <v>10.9</v>
      </c>
      <c r="D24" s="3"/>
    </row>
    <row r="25" spans="1:4" x14ac:dyDescent="0.3">
      <c r="A25" s="8" t="s">
        <v>10</v>
      </c>
      <c r="B25" s="22">
        <v>13.3</v>
      </c>
      <c r="C25" s="19">
        <v>10.9</v>
      </c>
    </row>
    <row r="26" spans="1:4" x14ac:dyDescent="0.3">
      <c r="A26" s="9" t="s">
        <v>7</v>
      </c>
      <c r="B26" s="21">
        <v>11.5</v>
      </c>
      <c r="C26" s="19">
        <v>10.9</v>
      </c>
    </row>
    <row r="27" spans="1:4" x14ac:dyDescent="0.3">
      <c r="A27" s="8" t="s">
        <v>9</v>
      </c>
      <c r="B27" s="22">
        <v>11.6</v>
      </c>
      <c r="C27" s="19">
        <v>10.9</v>
      </c>
    </row>
    <row r="28" spans="1:4" x14ac:dyDescent="0.3">
      <c r="A28" s="9" t="s">
        <v>6</v>
      </c>
      <c r="B28" s="22">
        <v>11.4</v>
      </c>
      <c r="C28" s="19">
        <v>10.9</v>
      </c>
    </row>
    <row r="29" spans="1:4" x14ac:dyDescent="0.3">
      <c r="A29" s="8" t="s">
        <v>11</v>
      </c>
      <c r="B29" s="22">
        <v>7.4</v>
      </c>
      <c r="C29" s="19">
        <v>10.9</v>
      </c>
    </row>
    <row r="30" spans="1:4" x14ac:dyDescent="0.3">
      <c r="A30" s="9" t="s">
        <v>16</v>
      </c>
      <c r="B30" s="22">
        <v>7.2</v>
      </c>
      <c r="C30" s="19">
        <v>10.9</v>
      </c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Genetti</dc:creator>
  <cp:lastModifiedBy>Silvia Genetti</cp:lastModifiedBy>
  <dcterms:created xsi:type="dcterms:W3CDTF">2024-04-05T07:50:21Z</dcterms:created>
  <dcterms:modified xsi:type="dcterms:W3CDTF">2026-06-12T12:25:39Z</dcterms:modified>
</cp:coreProperties>
</file>