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P3pZG4GJ8v0Wr_m-As_cQ-uDIMu6Q3A2\piemonteimmigrazione new\TEMI\01_Immigrazione in Piemonte\2026\"/>
    </mc:Choice>
  </mc:AlternateContent>
  <bookViews>
    <workbookView xWindow="0" yWindow="0" windowWidth="23040" windowHeight="10512"/>
  </bookViews>
  <sheets>
    <sheet name="Tabella" sheetId="1" r:id="rId1"/>
    <sheet name="Grafic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4" i="1"/>
  <c r="D183" i="1"/>
  <c r="E5" i="1" s="1"/>
  <c r="C183" i="1"/>
  <c r="B183" i="1"/>
  <c r="E4" i="1" l="1"/>
  <c r="E99" i="1"/>
  <c r="E130" i="1"/>
  <c r="E100" i="1"/>
  <c r="E77" i="1"/>
  <c r="E163" i="1"/>
  <c r="E67" i="1"/>
  <c r="E162" i="1"/>
  <c r="E66" i="1"/>
  <c r="E45" i="1"/>
  <c r="E68" i="1"/>
  <c r="E160" i="1"/>
  <c r="E140" i="1"/>
  <c r="E35" i="1"/>
  <c r="E131" i="1"/>
  <c r="E129" i="1"/>
  <c r="E109" i="1"/>
  <c r="E98" i="1"/>
  <c r="E95" i="1"/>
  <c r="E164" i="1"/>
  <c r="E161" i="1"/>
  <c r="E36" i="1"/>
  <c r="E132" i="1"/>
  <c r="E34" i="1"/>
  <c r="E62" i="1"/>
  <c r="E61" i="1"/>
  <c r="E176" i="1"/>
  <c r="E17" i="1"/>
  <c r="E97" i="1"/>
  <c r="E159" i="1"/>
  <c r="E64" i="1"/>
  <c r="E158" i="1"/>
  <c r="E63" i="1"/>
  <c r="E94" i="1"/>
  <c r="E180" i="1"/>
  <c r="E29" i="1"/>
  <c r="E116" i="1"/>
  <c r="E52" i="1"/>
  <c r="E146" i="1"/>
  <c r="E51" i="1"/>
  <c r="E145" i="1"/>
  <c r="E18" i="1"/>
  <c r="E113" i="1"/>
  <c r="E175" i="1"/>
  <c r="E143" i="1"/>
  <c r="E112" i="1"/>
  <c r="E80" i="1"/>
  <c r="E48" i="1"/>
  <c r="E16" i="1"/>
  <c r="E65" i="1"/>
  <c r="E128" i="1"/>
  <c r="E32" i="1"/>
  <c r="E31" i="1"/>
  <c r="E157" i="1"/>
  <c r="E148" i="1"/>
  <c r="E125" i="1"/>
  <c r="E179" i="1"/>
  <c r="E147" i="1"/>
  <c r="E84" i="1"/>
  <c r="E178" i="1"/>
  <c r="E83" i="1"/>
  <c r="E19" i="1"/>
  <c r="E114" i="1"/>
  <c r="E50" i="1"/>
  <c r="E144" i="1"/>
  <c r="E49" i="1"/>
  <c r="E174" i="1"/>
  <c r="E142" i="1"/>
  <c r="E111" i="1"/>
  <c r="E79" i="1"/>
  <c r="E47" i="1"/>
  <c r="E15" i="1"/>
  <c r="E33" i="1"/>
  <c r="E96" i="1"/>
  <c r="E127" i="1"/>
  <c r="E126" i="1"/>
  <c r="E30" i="1"/>
  <c r="E93" i="1"/>
  <c r="E20" i="1"/>
  <c r="E115" i="1"/>
  <c r="E177" i="1"/>
  <c r="E82" i="1"/>
  <c r="E81" i="1"/>
  <c r="E173" i="1"/>
  <c r="E141" i="1"/>
  <c r="E110" i="1"/>
  <c r="E78" i="1"/>
  <c r="E46" i="1"/>
  <c r="E14" i="1"/>
  <c r="E44" i="1"/>
  <c r="E28" i="1"/>
  <c r="E12" i="1"/>
  <c r="E108" i="1"/>
  <c r="E171" i="1"/>
  <c r="E155" i="1"/>
  <c r="E139" i="1"/>
  <c r="E123" i="1"/>
  <c r="E107" i="1"/>
  <c r="E91" i="1"/>
  <c r="E75" i="1"/>
  <c r="E59" i="1"/>
  <c r="E43" i="1"/>
  <c r="E27" i="1"/>
  <c r="E11" i="1"/>
  <c r="E124" i="1"/>
  <c r="E60" i="1"/>
  <c r="E122" i="1"/>
  <c r="E106" i="1"/>
  <c r="E90" i="1"/>
  <c r="E74" i="1"/>
  <c r="E58" i="1"/>
  <c r="E42" i="1"/>
  <c r="E26" i="1"/>
  <c r="E10" i="1"/>
  <c r="E169" i="1"/>
  <c r="E153" i="1"/>
  <c r="E137" i="1"/>
  <c r="E121" i="1"/>
  <c r="E105" i="1"/>
  <c r="E89" i="1"/>
  <c r="E73" i="1"/>
  <c r="E57" i="1"/>
  <c r="E41" i="1"/>
  <c r="E25" i="1"/>
  <c r="E9" i="1"/>
  <c r="E136" i="1"/>
  <c r="E151" i="1"/>
  <c r="E87" i="1"/>
  <c r="E55" i="1"/>
  <c r="E39" i="1"/>
  <c r="E23" i="1"/>
  <c r="E7" i="1"/>
  <c r="E172" i="1"/>
  <c r="E92" i="1"/>
  <c r="E154" i="1"/>
  <c r="E152" i="1"/>
  <c r="E104" i="1"/>
  <c r="E72" i="1"/>
  <c r="E24" i="1"/>
  <c r="E167" i="1"/>
  <c r="E119" i="1"/>
  <c r="E71" i="1"/>
  <c r="E182" i="1"/>
  <c r="E166" i="1"/>
  <c r="E150" i="1"/>
  <c r="E134" i="1"/>
  <c r="E118" i="1"/>
  <c r="E102" i="1"/>
  <c r="E86" i="1"/>
  <c r="E70" i="1"/>
  <c r="E54" i="1"/>
  <c r="E38" i="1"/>
  <c r="E22" i="1"/>
  <c r="E6" i="1"/>
  <c r="E13" i="1"/>
  <c r="E156" i="1"/>
  <c r="E76" i="1"/>
  <c r="E170" i="1"/>
  <c r="E138" i="1"/>
  <c r="E168" i="1"/>
  <c r="E120" i="1"/>
  <c r="E88" i="1"/>
  <c r="E56" i="1"/>
  <c r="E40" i="1"/>
  <c r="E8" i="1"/>
  <c r="E135" i="1"/>
  <c r="E103" i="1"/>
  <c r="E181" i="1"/>
  <c r="E165" i="1"/>
  <c r="E149" i="1"/>
  <c r="E133" i="1"/>
  <c r="E117" i="1"/>
  <c r="E101" i="1"/>
  <c r="E85" i="1"/>
  <c r="E69" i="1"/>
  <c r="E53" i="1"/>
  <c r="E37" i="1"/>
  <c r="E21" i="1"/>
  <c r="H165" i="1" l="1"/>
  <c r="H177" i="1"/>
  <c r="H159" i="1"/>
  <c r="H161" i="1"/>
  <c r="H78" i="1"/>
  <c r="H86" i="1"/>
  <c r="H97" i="1"/>
  <c r="H62" i="1"/>
  <c r="H37" i="1"/>
  <c r="H31" i="1"/>
  <c r="H145" i="1"/>
  <c r="H98" i="1"/>
  <c r="H70" i="1"/>
  <c r="H94" i="1"/>
  <c r="H108" i="1"/>
  <c r="H61" i="1"/>
  <c r="H15" i="1"/>
  <c r="H40" i="1"/>
  <c r="H164" i="1"/>
  <c r="H128" i="1"/>
  <c r="H158" i="1"/>
  <c r="H140" i="1"/>
  <c r="H65" i="1"/>
  <c r="H181" i="1"/>
  <c r="H131" i="1"/>
  <c r="H51" i="1"/>
  <c r="H36" i="1"/>
  <c r="H10" i="1" l="1"/>
  <c r="H33" i="1"/>
  <c r="H127" i="1"/>
  <c r="H160" i="1"/>
  <c r="H129" i="1"/>
  <c r="H13" i="1"/>
  <c r="H46" i="1"/>
  <c r="H14" i="1"/>
  <c r="H134" i="1"/>
  <c r="H83" i="1"/>
  <c r="H142" i="1"/>
  <c r="H54" i="1"/>
  <c r="H42" i="1"/>
  <c r="H146" i="1"/>
  <c r="H12" i="1"/>
  <c r="H8" i="1"/>
  <c r="H82" i="1"/>
  <c r="H22" i="1"/>
  <c r="H122" i="1"/>
  <c r="H148" i="1"/>
  <c r="H79" i="1"/>
  <c r="H63" i="1"/>
  <c r="H91" i="1"/>
  <c r="H130" i="1"/>
  <c r="H106" i="1"/>
  <c r="H111" i="1"/>
  <c r="H168" i="1"/>
  <c r="H179" i="1"/>
  <c r="H152" i="1"/>
  <c r="H34" i="1"/>
  <c r="H99" i="1"/>
  <c r="H125" i="1"/>
  <c r="H109" i="1"/>
  <c r="H25" i="1"/>
  <c r="H21" i="1"/>
  <c r="H27" i="1"/>
  <c r="H19" i="1"/>
  <c r="H117" i="1"/>
  <c r="H116" i="1"/>
  <c r="H166" i="1"/>
  <c r="H57" i="1"/>
  <c r="H180" i="1"/>
  <c r="H141" i="1"/>
  <c r="H64" i="1"/>
  <c r="H102" i="1"/>
  <c r="H172" i="1"/>
  <c r="H66" i="1"/>
  <c r="H143" i="1"/>
  <c r="H81" i="1"/>
  <c r="H23" i="1"/>
  <c r="H69" i="1"/>
  <c r="H39" i="1"/>
  <c r="H18" i="1"/>
  <c r="H169" i="1"/>
  <c r="H76" i="1"/>
  <c r="H30" i="1"/>
  <c r="H49" i="1"/>
  <c r="H95" i="1"/>
  <c r="H139" i="1"/>
  <c r="H171" i="1"/>
  <c r="H162" i="1"/>
  <c r="H87" i="1"/>
  <c r="H149" i="1"/>
  <c r="H126" i="1"/>
  <c r="H154" i="1"/>
  <c r="H124" i="1"/>
  <c r="H112" i="1"/>
  <c r="H96" i="1"/>
  <c r="H77" i="1"/>
  <c r="H48" i="1"/>
  <c r="H17" i="1"/>
  <c r="H123" i="1"/>
  <c r="H113" i="1"/>
  <c r="H150" i="1"/>
  <c r="H50" i="1"/>
  <c r="H182" i="1"/>
  <c r="H173" i="1"/>
  <c r="H138" i="1"/>
  <c r="H105" i="1"/>
  <c r="H114" i="1"/>
  <c r="H24" i="1"/>
  <c r="H45" i="1"/>
  <c r="H144" i="1"/>
  <c r="H7" i="1"/>
  <c r="H28" i="1"/>
  <c r="H32" i="1"/>
  <c r="H6" i="1"/>
  <c r="H56" i="1"/>
  <c r="H16" i="1"/>
  <c r="H147" i="1"/>
  <c r="H5" i="1"/>
  <c r="H72" i="1"/>
  <c r="H155" i="1"/>
  <c r="H68" i="1"/>
  <c r="H11" i="1"/>
  <c r="H75" i="1"/>
  <c r="H101" i="1"/>
  <c r="H174" i="1"/>
  <c r="H107" i="1"/>
  <c r="H60" i="1"/>
  <c r="H136" i="1"/>
  <c r="H132" i="1"/>
  <c r="H157" i="1"/>
  <c r="H41" i="1"/>
  <c r="H43" i="1"/>
  <c r="H88" i="1"/>
  <c r="H110" i="1"/>
  <c r="H170" i="1"/>
  <c r="H53" i="1"/>
  <c r="H167" i="1"/>
  <c r="H135" i="1"/>
  <c r="H35" i="1"/>
  <c r="H85" i="1"/>
  <c r="H92" i="1"/>
  <c r="H74" i="1"/>
  <c r="H163" i="1"/>
  <c r="H119" i="1"/>
  <c r="H58" i="1"/>
  <c r="H59" i="1"/>
  <c r="H73" i="1"/>
  <c r="H55" i="1"/>
  <c r="H156" i="1"/>
  <c r="H20" i="1"/>
  <c r="H38" i="1"/>
  <c r="H9" i="1"/>
  <c r="H67" i="1"/>
  <c r="H103" i="1"/>
  <c r="H71" i="1"/>
  <c r="H90" i="1"/>
  <c r="H26" i="1"/>
  <c r="H104" i="1"/>
  <c r="H52" i="1"/>
  <c r="H153" i="1"/>
  <c r="H137" i="1"/>
  <c r="H84" i="1"/>
  <c r="H44" i="1"/>
  <c r="H100" i="1"/>
  <c r="H89" i="1"/>
  <c r="H120" i="1"/>
  <c r="H121" i="1"/>
  <c r="H176" i="1"/>
  <c r="H80" i="1"/>
  <c r="H93" i="1"/>
  <c r="H47" i="1"/>
  <c r="H118" i="1"/>
  <c r="H29" i="1"/>
  <c r="H151" i="1"/>
  <c r="H133" i="1"/>
  <c r="H115" i="1"/>
</calcChain>
</file>

<file path=xl/sharedStrings.xml><?xml version="1.0" encoding="utf-8"?>
<sst xmlns="http://schemas.openxmlformats.org/spreadsheetml/2006/main" count="201" uniqueCount="192">
  <si>
    <t>Totale</t>
  </si>
  <si>
    <t>Maschi</t>
  </si>
  <si>
    <t>Femmine</t>
  </si>
  <si>
    <t xml:space="preserve">  Albania</t>
  </si>
  <si>
    <t xml:space="preserve">  Austria</t>
  </si>
  <si>
    <t xml:space="preserve">  Belgio</t>
  </si>
  <si>
    <t xml:space="preserve">  Bielorussia</t>
  </si>
  <si>
    <t xml:space="preserve">  Bosnia-Erzegovina</t>
  </si>
  <si>
    <t xml:space="preserve">  Bulgaria</t>
  </si>
  <si>
    <t xml:space="preserve">  Ceca, Repubblica</t>
  </si>
  <si>
    <t xml:space="preserve">  Cipro</t>
  </si>
  <si>
    <t xml:space="preserve">  Croazia</t>
  </si>
  <si>
    <t xml:space="preserve">  Danimarca</t>
  </si>
  <si>
    <t xml:space="preserve">  Estonia</t>
  </si>
  <si>
    <t xml:space="preserve">  Finlandia</t>
  </si>
  <si>
    <t xml:space="preserve">  Francia</t>
  </si>
  <si>
    <t xml:space="preserve">  Germania</t>
  </si>
  <si>
    <t xml:space="preserve">  Grecia</t>
  </si>
  <si>
    <t xml:space="preserve">  Irlanda</t>
  </si>
  <si>
    <t xml:space="preserve">  Kosovo</t>
  </si>
  <si>
    <t xml:space="preserve">  Lettonia</t>
  </si>
  <si>
    <t xml:space="preserve">  Lituania</t>
  </si>
  <si>
    <t xml:space="preserve">  Lussemburgo</t>
  </si>
  <si>
    <t xml:space="preserve">  Macedonia, Ex Repubblica Jugoslava di</t>
  </si>
  <si>
    <t xml:space="preserve">  Malta</t>
  </si>
  <si>
    <t xml:space="preserve">  Moldova</t>
  </si>
  <si>
    <t xml:space="preserve">  Montenegro</t>
  </si>
  <si>
    <t xml:space="preserve">  Paesi Bassi</t>
  </si>
  <si>
    <t xml:space="preserve">  Polonia</t>
  </si>
  <si>
    <t xml:space="preserve">  Portogallo</t>
  </si>
  <si>
    <t xml:space="preserve">  Romania</t>
  </si>
  <si>
    <t xml:space="preserve">  Russia</t>
  </si>
  <si>
    <t xml:space="preserve">  Slovacchia</t>
  </si>
  <si>
    <t xml:space="preserve">  Slovenia</t>
  </si>
  <si>
    <t xml:space="preserve">  Spagna</t>
  </si>
  <si>
    <t xml:space="preserve">  Svezia</t>
  </si>
  <si>
    <t xml:space="preserve">  Turchia</t>
  </si>
  <si>
    <t xml:space="preserve">  Ucraina</t>
  </si>
  <si>
    <t xml:space="preserve">  Ungheria</t>
  </si>
  <si>
    <t xml:space="preserve">  Andorra</t>
  </si>
  <si>
    <t xml:space="preserve">  Islanda</t>
  </si>
  <si>
    <t xml:space="preserve">  Monaco</t>
  </si>
  <si>
    <t xml:space="preserve">  Norvegia</t>
  </si>
  <si>
    <t xml:space="preserve">  San Marino</t>
  </si>
  <si>
    <t xml:space="preserve">  Svizzera</t>
  </si>
  <si>
    <t xml:space="preserve">  Algeria</t>
  </si>
  <si>
    <t xml:space="preserve">  Angola</t>
  </si>
  <si>
    <t xml:space="preserve">  Burundi</t>
  </si>
  <si>
    <t xml:space="preserve">  Camerun</t>
  </si>
  <si>
    <t xml:space="preserve">  Capo Verde</t>
  </si>
  <si>
    <t xml:space="preserve">  Centrafricana, Repubblica</t>
  </si>
  <si>
    <t xml:space="preserve">  Ciad</t>
  </si>
  <si>
    <t xml:space="preserve">  Comore</t>
  </si>
  <si>
    <t xml:space="preserve">  Costa d'Avorio</t>
  </si>
  <si>
    <t xml:space="preserve">  Egitto</t>
  </si>
  <si>
    <t xml:space="preserve">  Eritrea</t>
  </si>
  <si>
    <t xml:space="preserve">  Etiopia</t>
  </si>
  <si>
    <t xml:space="preserve">  Gabon</t>
  </si>
  <si>
    <t xml:space="preserve">  Gambia</t>
  </si>
  <si>
    <t xml:space="preserve">  Ghana</t>
  </si>
  <si>
    <t xml:space="preserve">  Gibuti</t>
  </si>
  <si>
    <t xml:space="preserve">  Guinea</t>
  </si>
  <si>
    <t xml:space="preserve">  Guinea equatoriale</t>
  </si>
  <si>
    <t xml:space="preserve">  Guinea-Bissau</t>
  </si>
  <si>
    <t xml:space="preserve">  Kenya</t>
  </si>
  <si>
    <t xml:space="preserve">  Liberia</t>
  </si>
  <si>
    <t xml:space="preserve">  Libia</t>
  </si>
  <si>
    <t xml:space="preserve">  Madagascar</t>
  </si>
  <si>
    <t xml:space="preserve">  Malawi</t>
  </si>
  <si>
    <t xml:space="preserve">  Mali</t>
  </si>
  <si>
    <t xml:space="preserve">  Marocco</t>
  </si>
  <si>
    <t xml:space="preserve">  Mauritania</t>
  </si>
  <si>
    <t xml:space="preserve">  Mauritius</t>
  </si>
  <si>
    <t xml:space="preserve">  Mozambico</t>
  </si>
  <si>
    <t xml:space="preserve">  Namibia</t>
  </si>
  <si>
    <t xml:space="preserve">  Niger</t>
  </si>
  <si>
    <t xml:space="preserve">  Nigeria</t>
  </si>
  <si>
    <t xml:space="preserve">  Ruanda</t>
  </si>
  <si>
    <t xml:space="preserve">  São Tomé e Principe</t>
  </si>
  <si>
    <t xml:space="preserve">  Senegal</t>
  </si>
  <si>
    <t xml:space="preserve">  Seychelles</t>
  </si>
  <si>
    <t xml:space="preserve">  Sierra Leone</t>
  </si>
  <si>
    <t xml:space="preserve">  Somalia</t>
  </si>
  <si>
    <t xml:space="preserve">  Sudan</t>
  </si>
  <si>
    <t xml:space="preserve">  Tanzania</t>
  </si>
  <si>
    <t xml:space="preserve">  Togo</t>
  </si>
  <si>
    <t xml:space="preserve">  Tunisia</t>
  </si>
  <si>
    <t xml:space="preserve">  Uganda</t>
  </si>
  <si>
    <t xml:space="preserve">  Zambia</t>
  </si>
  <si>
    <t xml:space="preserve">  Afghanistan</t>
  </si>
  <si>
    <t xml:space="preserve">  Arabia Saudita</t>
  </si>
  <si>
    <t xml:space="preserve">  Armenia</t>
  </si>
  <si>
    <t xml:space="preserve">  Azerbaigian</t>
  </si>
  <si>
    <t xml:space="preserve">  Bahrain</t>
  </si>
  <si>
    <t xml:space="preserve">  Bangladesh</t>
  </si>
  <si>
    <t xml:space="preserve">  Bhutan</t>
  </si>
  <si>
    <t xml:space="preserve">  Cambogia</t>
  </si>
  <si>
    <t xml:space="preserve">  Cina</t>
  </si>
  <si>
    <t xml:space="preserve">  Corea del sud</t>
  </si>
  <si>
    <t xml:space="preserve">  Emirati Arabi Uniti</t>
  </si>
  <si>
    <t xml:space="preserve">  Filippine</t>
  </si>
  <si>
    <t xml:space="preserve">  Georgia</t>
  </si>
  <si>
    <t xml:space="preserve">  Giappone</t>
  </si>
  <si>
    <t xml:space="preserve">  Giordania</t>
  </si>
  <si>
    <t xml:space="preserve">  India</t>
  </si>
  <si>
    <t xml:space="preserve">  Indonesia</t>
  </si>
  <si>
    <t xml:space="preserve">  Iraq</t>
  </si>
  <si>
    <t xml:space="preserve">  Israele</t>
  </si>
  <si>
    <t xml:space="preserve">  Kazakhstan</t>
  </si>
  <si>
    <t xml:space="preserve">  Kirghizistan</t>
  </si>
  <si>
    <t xml:space="preserve">  Kuwait</t>
  </si>
  <si>
    <t xml:space="preserve">  Laos</t>
  </si>
  <si>
    <t xml:space="preserve">  Libano</t>
  </si>
  <si>
    <t xml:space="preserve">  Malaysia</t>
  </si>
  <si>
    <t xml:space="preserve">  Maldive</t>
  </si>
  <si>
    <t xml:space="preserve">  Mongolia</t>
  </si>
  <si>
    <t xml:space="preserve">  Myanmar (Ex Birmania)</t>
  </si>
  <si>
    <t xml:space="preserve">  Nepal</t>
  </si>
  <si>
    <t xml:space="preserve">  Oman</t>
  </si>
  <si>
    <t xml:space="preserve">  Pakistan</t>
  </si>
  <si>
    <t xml:space="preserve">  Singapore</t>
  </si>
  <si>
    <t xml:space="preserve">  Siria</t>
  </si>
  <si>
    <t xml:space="preserve">  Tagikistan</t>
  </si>
  <si>
    <t xml:space="preserve">  Territori dell'Autonomia Palestinese</t>
  </si>
  <si>
    <t xml:space="preserve">  Thailandia</t>
  </si>
  <si>
    <t xml:space="preserve">  Turkmenistan</t>
  </si>
  <si>
    <t xml:space="preserve">  Uzbekistan</t>
  </si>
  <si>
    <t xml:space="preserve">  Vietnam</t>
  </si>
  <si>
    <t xml:space="preserve">  Yemen</t>
  </si>
  <si>
    <t xml:space="preserve">  Antigua e Barbuda</t>
  </si>
  <si>
    <t xml:space="preserve">  Argentina</t>
  </si>
  <si>
    <t xml:space="preserve">  Bahamas</t>
  </si>
  <si>
    <t xml:space="preserve">  Belize</t>
  </si>
  <si>
    <t xml:space="preserve">  Bolivia</t>
  </si>
  <si>
    <t xml:space="preserve">  Brasile</t>
  </si>
  <si>
    <t xml:space="preserve">  Canada</t>
  </si>
  <si>
    <t xml:space="preserve">  Cile</t>
  </si>
  <si>
    <t xml:space="preserve">  Colombia</t>
  </si>
  <si>
    <t xml:space="preserve">  Costa Rica</t>
  </si>
  <si>
    <t xml:space="preserve">  Cuba</t>
  </si>
  <si>
    <t xml:space="preserve">  Dominica</t>
  </si>
  <si>
    <t xml:space="preserve">  Dominicana, Repubblica</t>
  </si>
  <si>
    <t xml:space="preserve">  Ecuador</t>
  </si>
  <si>
    <t xml:space="preserve">  El Salvador</t>
  </si>
  <si>
    <t xml:space="preserve">  Giamaica</t>
  </si>
  <si>
    <t xml:space="preserve">  Guatemala</t>
  </si>
  <si>
    <t xml:space="preserve">  Guyana</t>
  </si>
  <si>
    <t xml:space="preserve">  Haiti</t>
  </si>
  <si>
    <t xml:space="preserve">  Honduras</t>
  </si>
  <si>
    <t xml:space="preserve">  Messico</t>
  </si>
  <si>
    <t xml:space="preserve">  Nicaragua</t>
  </si>
  <si>
    <t xml:space="preserve">  Panama</t>
  </si>
  <si>
    <t xml:space="preserve">  Paraguay</t>
  </si>
  <si>
    <t xml:space="preserve">  Perù</t>
  </si>
  <si>
    <t xml:space="preserve">  Saint Kitts e Nevis</t>
  </si>
  <si>
    <t xml:space="preserve">  Stati Uniti</t>
  </si>
  <si>
    <t xml:space="preserve">  Trinidad e Tobago</t>
  </si>
  <si>
    <t xml:space="preserve">  Uruguay</t>
  </si>
  <si>
    <t xml:space="preserve">  Venezuela</t>
  </si>
  <si>
    <t xml:space="preserve">  Australia</t>
  </si>
  <si>
    <t xml:space="preserve">  Figi</t>
  </si>
  <si>
    <t xml:space="preserve">  Nuova Zelanda</t>
  </si>
  <si>
    <t xml:space="preserve">  Papua Nuova Guinea</t>
  </si>
  <si>
    <t xml:space="preserve">  Samoa</t>
  </si>
  <si>
    <t>Apolide</t>
  </si>
  <si>
    <t>Mondo</t>
  </si>
  <si>
    <t>variazione % Piemonte Italia</t>
  </si>
  <si>
    <t>Totale presenze in Italia</t>
  </si>
  <si>
    <t>% sulle presenze in Italia</t>
  </si>
  <si>
    <t>% Piemonte</t>
  </si>
  <si>
    <t>% Italia</t>
  </si>
  <si>
    <t>% sui cittadini/e stranieri/e</t>
  </si>
  <si>
    <t xml:space="preserve">  Serbia</t>
  </si>
  <si>
    <t xml:space="preserve">  Sri Lanka</t>
  </si>
  <si>
    <t xml:space="preserve">  Corea del Nord</t>
  </si>
  <si>
    <t xml:space="preserve">  Iran</t>
  </si>
  <si>
    <t xml:space="preserve">  Timor Leste</t>
  </si>
  <si>
    <t xml:space="preserve">  Taiwan</t>
  </si>
  <si>
    <t xml:space="preserve">  Benin</t>
  </si>
  <si>
    <t xml:space="preserve">  Burkina Faso</t>
  </si>
  <si>
    <t xml:space="preserve">  Congo</t>
  </si>
  <si>
    <t xml:space="preserve">  Sudafrica</t>
  </si>
  <si>
    <t xml:space="preserve">  Congo, Repubblica democratica del</t>
  </si>
  <si>
    <t xml:space="preserve">  Zimbabwe</t>
  </si>
  <si>
    <t xml:space="preserve">  ESwatini (Swaziland)</t>
  </si>
  <si>
    <t xml:space="preserve">  Sud Sudan</t>
  </si>
  <si>
    <t xml:space="preserve">  Regno Unito</t>
  </si>
  <si>
    <t>Perù</t>
  </si>
  <si>
    <t>Fonte: ISTAT (dati.istat.it), dati al 01/01/2025</t>
  </si>
  <si>
    <t xml:space="preserve">  Lesotho</t>
  </si>
  <si>
    <t xml:space="preserve">  Brunei Darussalam</t>
  </si>
  <si>
    <t>Provenienze dei cittadini/e stranieri/e residenti al 01/01/2025 in Piemonte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</si>
</sst>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Bahnschrift Light"/>
      <family val="2"/>
    </font>
    <font>
      <sz val="10"/>
      <color theme="1"/>
      <name val="Bahnschrift Light"/>
      <family val="2"/>
    </font>
    <font>
      <b/>
      <sz val="12"/>
      <color theme="0"/>
      <name val="Bahnschrift Light"/>
      <family val="2"/>
    </font>
    <font>
      <b/>
      <i/>
      <sz val="10"/>
      <color theme="1"/>
      <name val="Bahnschrift Light"/>
      <family val="2"/>
    </font>
    <font>
      <b/>
      <sz val="10"/>
      <color theme="1"/>
      <name val="Bahnschrift Light"/>
      <family val="2"/>
    </font>
    <font>
      <i/>
      <sz val="10"/>
      <name val="Bahnschrift Light"/>
      <family val="2"/>
    </font>
    <font>
      <i/>
      <sz val="9"/>
      <color theme="1"/>
      <name val="Bahnschrift Light"/>
      <family val="2"/>
    </font>
    <font>
      <sz val="11"/>
      <color theme="1"/>
      <name val="Bahnschrift Light"/>
      <family val="2"/>
    </font>
    <font>
      <b/>
      <sz val="9"/>
      <color theme="1"/>
      <name val="Bahnschrift Light"/>
      <family val="2"/>
    </font>
    <font>
      <sz val="10"/>
      <color theme="1"/>
      <name val="Bahnschrift Light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/>
    <xf numFmtId="0" fontId="7" fillId="0" borderId="0" xfId="0" applyFont="1"/>
    <xf numFmtId="0" fontId="6" fillId="3" borderId="0" xfId="0" applyFont="1" applyFill="1" applyBorder="1" applyAlignment="1">
      <alignment horizontal="center"/>
    </xf>
    <xf numFmtId="3" fontId="2" fillId="0" borderId="0" xfId="0" applyNumberFormat="1" applyFont="1"/>
    <xf numFmtId="3" fontId="2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0" fillId="0" borderId="0" xfId="0" applyFont="1"/>
    <xf numFmtId="3" fontId="5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0" fontId="6" fillId="3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3" fontId="10" fillId="0" borderId="0" xfId="0" applyNumberFormat="1" applyFont="1" applyAlignment="1">
      <alignment horizontal="center"/>
    </xf>
  </cellXfs>
  <cellStyles count="1">
    <cellStyle name="Normale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164" formatCode="#,##0.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r>
              <a:rPr lang="it-IT" b="1">
                <a:latin typeface="Bahnschrift Light" panose="020B0502040204020203" pitchFamily="34" charset="0"/>
              </a:rPr>
              <a:t>Le prime 10 nazionalità in Piemonte e la loro incidenza a livello piemontese e italiano al 01/01/2025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Bahnschrift Light" panose="020B0502040204020203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611356974538765"/>
          <c:y val="0.18110864035514079"/>
          <c:w val="0.80846063950035441"/>
          <c:h val="0.697805280127021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Grafico!$B$1</c:f>
              <c:strCache>
                <c:ptCount val="1"/>
                <c:pt idx="0">
                  <c:v>% Piemonte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19050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3-4A03-93AA-9687E870A3EE}"/>
              </c:ext>
            </c:extLst>
          </c:dPt>
          <c:dPt>
            <c:idx val="9"/>
            <c:invertIfNegative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19050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833-4A03-93AA-9687E870A3EE}"/>
              </c:ext>
            </c:extLst>
          </c:dPt>
          <c:cat>
            <c:strRef>
              <c:f>Grafico!$A$2:$A$11</c:f>
              <c:strCache>
                <c:ptCount val="10"/>
                <c:pt idx="0">
                  <c:v>  Senegal</c:v>
                </c:pt>
                <c:pt idx="1">
                  <c:v>  Pakistan</c:v>
                </c:pt>
                <c:pt idx="2">
                  <c:v>  Egitto</c:v>
                </c:pt>
                <c:pt idx="3">
                  <c:v>Perù</c:v>
                </c:pt>
                <c:pt idx="4">
                  <c:v>  Ucraina</c:v>
                </c:pt>
                <c:pt idx="5">
                  <c:v>  Nigeria</c:v>
                </c:pt>
                <c:pt idx="6">
                  <c:v>  Cina</c:v>
                </c:pt>
                <c:pt idx="7">
                  <c:v>  Albania</c:v>
                </c:pt>
                <c:pt idx="8">
                  <c:v>  Marocco</c:v>
                </c:pt>
                <c:pt idx="9">
                  <c:v>  Romania</c:v>
                </c:pt>
              </c:strCache>
            </c:strRef>
          </c:cat>
          <c:val>
            <c:numRef>
              <c:f>Grafico!$B$2:$B$11</c:f>
              <c:numCache>
                <c:formatCode>General</c:formatCode>
                <c:ptCount val="10"/>
                <c:pt idx="0">
                  <c:v>1.9619754346584044</c:v>
                </c:pt>
                <c:pt idx="1">
                  <c:v>2.1582181433046008</c:v>
                </c:pt>
                <c:pt idx="2">
                  <c:v>2.8530844430794522</c:v>
                </c:pt>
                <c:pt idx="3">
                  <c:v>3.3388359578066886</c:v>
                </c:pt>
                <c:pt idx="4">
                  <c:v>3.3623218515917337</c:v>
                </c:pt>
                <c:pt idx="5">
                  <c:v>3.4183266752329957</c:v>
                </c:pt>
                <c:pt idx="6">
                  <c:v>4.4720303329351268</c:v>
                </c:pt>
                <c:pt idx="7">
                  <c:v>8.7087500762162424</c:v>
                </c:pt>
                <c:pt idx="8">
                  <c:v>11.527734808127022</c:v>
                </c:pt>
                <c:pt idx="9">
                  <c:v>28.649403029228647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33-4A03-93AA-9687E870A3EE}"/>
            </c:ext>
          </c:extLst>
        </c:ser>
        <c:ser>
          <c:idx val="1"/>
          <c:order val="1"/>
          <c:tx>
            <c:strRef>
              <c:f>Grafico!$C$1</c:f>
              <c:strCache>
                <c:ptCount val="1"/>
                <c:pt idx="0">
                  <c:v>% Italia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Grafico!$A$2:$A$11</c:f>
              <c:strCache>
                <c:ptCount val="10"/>
                <c:pt idx="0">
                  <c:v>  Senegal</c:v>
                </c:pt>
                <c:pt idx="1">
                  <c:v>  Pakistan</c:v>
                </c:pt>
                <c:pt idx="2">
                  <c:v>  Egitto</c:v>
                </c:pt>
                <c:pt idx="3">
                  <c:v>Perù</c:v>
                </c:pt>
                <c:pt idx="4">
                  <c:v>  Ucraina</c:v>
                </c:pt>
                <c:pt idx="5">
                  <c:v>  Nigeria</c:v>
                </c:pt>
                <c:pt idx="6">
                  <c:v>  Cina</c:v>
                </c:pt>
                <c:pt idx="7">
                  <c:v>  Albania</c:v>
                </c:pt>
                <c:pt idx="8">
                  <c:v>  Marocco</c:v>
                </c:pt>
                <c:pt idx="9">
                  <c:v>  Romania</c:v>
                </c:pt>
              </c:strCache>
            </c:strRef>
          </c:cat>
          <c:val>
            <c:numRef>
              <c:f>Grafico!$C$2:$C$11</c:f>
              <c:numCache>
                <c:formatCode>General</c:formatCode>
                <c:ptCount val="10"/>
                <c:pt idx="0">
                  <c:v>2.2167461546667622</c:v>
                </c:pt>
                <c:pt idx="1">
                  <c:v>3.1869484408753195</c:v>
                </c:pt>
                <c:pt idx="2">
                  <c:v>3.2420938809227122</c:v>
                </c:pt>
                <c:pt idx="3">
                  <c:v>2.162792243371237</c:v>
                </c:pt>
                <c:pt idx="4">
                  <c:v>5.3467432447301384</c:v>
                </c:pt>
                <c:pt idx="5">
                  <c:v>2.459929725868331</c:v>
                </c:pt>
                <c:pt idx="6">
                  <c:v>5.7947394377957764</c:v>
                </c:pt>
                <c:pt idx="7">
                  <c:v>7.7192817837036474</c:v>
                </c:pt>
                <c:pt idx="8">
                  <c:v>7.6789746001443611</c:v>
                </c:pt>
                <c:pt idx="9">
                  <c:v>19.605153436322375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33-4A03-93AA-9687E870A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2812271"/>
        <c:axId val="172829327"/>
      </c:barChart>
      <c:catAx>
        <c:axId val="1728122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172829327"/>
        <c:crosses val="autoZero"/>
        <c:auto val="1"/>
        <c:lblAlgn val="ctr"/>
        <c:lblOffset val="100"/>
        <c:noMultiLvlLbl val="0"/>
      </c:catAx>
      <c:valAx>
        <c:axId val="172829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281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Bahnschrift Light" panose="020B0502040204020203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548640</xdr:colOff>
      <xdr:row>27</xdr:row>
      <xdr:rowOff>0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Tabella6" displayName="Tabella6" ref="A3:H183" headerRowCount="0" headerRowDxfId="24" dataDxfId="23">
  <sortState ref="A3:H181">
    <sortCondition descending="1" ref="D4"/>
  </sortState>
  <tableColumns count="8">
    <tableColumn id="1" name="Colonna1" totalsRowLabel="Totale" headerRowDxfId="22" dataDxfId="21"/>
    <tableColumn id="2" name="Colonna2" headerRowDxfId="20" dataDxfId="19" totalsRowDxfId="18"/>
    <tableColumn id="3" name="Colonna3" headerRowDxfId="17" dataDxfId="16" totalsRowDxfId="15"/>
    <tableColumn id="6" name="Colonna5" headerRowDxfId="14" dataDxfId="13" totalsRowDxfId="12"/>
    <tableColumn id="4" name="Colonna4" totalsRowFunction="count" headerRowDxfId="11" dataDxfId="10" totalsRowDxfId="9"/>
    <tableColumn id="8" name="Colonna7" headerRowDxfId="8" dataDxfId="7" totalsRowDxfId="6"/>
    <tableColumn id="5" name="Colonna6" headerRowDxfId="5" dataDxfId="4" totalsRowDxfId="3"/>
    <tableColumn id="7" name="Colonna8" headerRowDxfId="2" dataDxfId="1" totalsRow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1"/>
  <sheetViews>
    <sheetView tabSelected="1" zoomScale="85" zoomScaleNormal="85" workbookViewId="0">
      <selection activeCell="A8" sqref="A8"/>
    </sheetView>
  </sheetViews>
  <sheetFormatPr defaultRowHeight="14.4" x14ac:dyDescent="0.3"/>
  <cols>
    <col min="1" max="1" width="56.5546875" bestFit="1" customWidth="1"/>
    <col min="2" max="2" width="12.88671875" customWidth="1"/>
    <col min="3" max="4" width="13.109375" customWidth="1"/>
    <col min="5" max="5" width="10.33203125" customWidth="1"/>
    <col min="6" max="6" width="13.6640625" customWidth="1"/>
    <col min="7" max="7" width="10.109375" customWidth="1"/>
    <col min="8" max="8" width="11.77734375" style="19" customWidth="1"/>
    <col min="10" max="10" width="10.88671875" customWidth="1"/>
  </cols>
  <sheetData>
    <row r="1" spans="1:8" ht="15.6" x14ac:dyDescent="0.3">
      <c r="A1" s="23" t="s">
        <v>191</v>
      </c>
      <c r="B1" s="23"/>
      <c r="C1" s="23"/>
      <c r="D1" s="23"/>
      <c r="E1" s="23"/>
      <c r="F1" s="23"/>
      <c r="G1" s="23"/>
      <c r="H1" s="23"/>
    </row>
    <row r="2" spans="1:8" ht="15.6" customHeight="1" x14ac:dyDescent="0.3">
      <c r="A2" s="22"/>
      <c r="B2" s="22"/>
      <c r="C2" s="22"/>
      <c r="D2" s="22"/>
      <c r="E2" s="22"/>
      <c r="F2" s="5"/>
    </row>
    <row r="3" spans="1:8" ht="52.8" x14ac:dyDescent="0.3">
      <c r="A3" s="8"/>
      <c r="B3" s="2" t="s">
        <v>1</v>
      </c>
      <c r="C3" s="2" t="s">
        <v>2</v>
      </c>
      <c r="D3" s="2" t="s">
        <v>0</v>
      </c>
      <c r="E3" s="18" t="s">
        <v>171</v>
      </c>
      <c r="F3" s="12" t="s">
        <v>167</v>
      </c>
      <c r="G3" s="10" t="s">
        <v>168</v>
      </c>
      <c r="H3" s="10" t="s">
        <v>166</v>
      </c>
    </row>
    <row r="4" spans="1:8" s="9" customFormat="1" x14ac:dyDescent="0.3">
      <c r="A4" s="14" t="s">
        <v>30</v>
      </c>
      <c r="B4" s="7">
        <v>56630</v>
      </c>
      <c r="C4" s="7">
        <v>70235</v>
      </c>
      <c r="D4" s="7">
        <v>126865</v>
      </c>
      <c r="E4" s="16">
        <f>Tabella6[[#This Row],[Colonna5]]*100/$D$183</f>
        <v>28.649403029228647</v>
      </c>
      <c r="F4" s="7">
        <v>1053042</v>
      </c>
      <c r="G4" s="17">
        <f>Tabella6[[#This Row],[Colonna7]]*100/$F$183</f>
        <v>19.605153436322375</v>
      </c>
      <c r="H4" s="16">
        <f>Tabella6[[#This Row],[Colonna4]]-Tabella6[[#This Row],[Colonna6]]</f>
        <v>9.0442495929062723</v>
      </c>
    </row>
    <row r="5" spans="1:8" x14ac:dyDescent="0.3">
      <c r="A5" s="14" t="s">
        <v>70</v>
      </c>
      <c r="B5" s="7">
        <v>26565</v>
      </c>
      <c r="C5" s="7">
        <v>24482</v>
      </c>
      <c r="D5" s="7">
        <v>51047</v>
      </c>
      <c r="E5" s="16">
        <f>Tabella6[[#This Row],[Colonna5]]*100/$D$183</f>
        <v>11.527734808127022</v>
      </c>
      <c r="F5" s="7">
        <v>412457</v>
      </c>
      <c r="G5" s="17">
        <f>Tabella6[[#This Row],[Colonna7]]*100/$F$183</f>
        <v>7.6789746001443611</v>
      </c>
      <c r="H5" s="16">
        <f>Tabella6[[#This Row],[Colonna4]]-Tabella6[[#This Row],[Colonna6]]</f>
        <v>3.8487602079826608</v>
      </c>
    </row>
    <row r="6" spans="1:8" x14ac:dyDescent="0.3">
      <c r="A6" s="14" t="s">
        <v>3</v>
      </c>
      <c r="B6" s="7">
        <v>19798</v>
      </c>
      <c r="C6" s="7">
        <v>18766</v>
      </c>
      <c r="D6" s="7">
        <v>38564</v>
      </c>
      <c r="E6" s="16">
        <f>Tabella6[[#This Row],[Colonna5]]*100/$D$183</f>
        <v>8.7087500762162424</v>
      </c>
      <c r="F6" s="7">
        <v>414622</v>
      </c>
      <c r="G6" s="17">
        <f>Tabella6[[#This Row],[Colonna7]]*100/$F$183</f>
        <v>7.7192817837036474</v>
      </c>
      <c r="H6" s="16">
        <f>Tabella6[[#This Row],[Colonna4]]-Tabella6[[#This Row],[Colonna6]]</f>
        <v>0.98946829251259505</v>
      </c>
    </row>
    <row r="7" spans="1:8" x14ac:dyDescent="0.3">
      <c r="A7" s="14" t="s">
        <v>97</v>
      </c>
      <c r="B7" s="7">
        <v>9881</v>
      </c>
      <c r="C7" s="7">
        <v>9922</v>
      </c>
      <c r="D7" s="7">
        <v>19803</v>
      </c>
      <c r="E7" s="16">
        <f>Tabella6[[#This Row],[Colonna5]]*100/$D$183</f>
        <v>4.4720303329351268</v>
      </c>
      <c r="F7" s="7">
        <v>311250</v>
      </c>
      <c r="G7" s="17">
        <f>Tabella6[[#This Row],[Colonna7]]*100/$F$183</f>
        <v>5.7947394377957764</v>
      </c>
      <c r="H7" s="16">
        <f>Tabella6[[#This Row],[Colonna4]]-Tabella6[[#This Row],[Colonna6]]</f>
        <v>-1.3227091048606496</v>
      </c>
    </row>
    <row r="8" spans="1:8" x14ac:dyDescent="0.3">
      <c r="A8" s="14" t="s">
        <v>76</v>
      </c>
      <c r="B8" s="7">
        <v>8032</v>
      </c>
      <c r="C8" s="7">
        <v>7105</v>
      </c>
      <c r="D8" s="7">
        <v>15137</v>
      </c>
      <c r="E8" s="16">
        <f>Tabella6[[#This Row],[Colonna5]]*100/$D$183</f>
        <v>3.4183266752329957</v>
      </c>
      <c r="F8" s="7">
        <v>132129</v>
      </c>
      <c r="G8" s="17">
        <f>Tabella6[[#This Row],[Colonna7]]*100/$F$183</f>
        <v>2.459929725868331</v>
      </c>
      <c r="H8" s="16">
        <f>Tabella6[[#This Row],[Colonna4]]-Tabella6[[#This Row],[Colonna6]]</f>
        <v>0.95839694936466469</v>
      </c>
    </row>
    <row r="9" spans="1:8" x14ac:dyDescent="0.3">
      <c r="A9" s="14" t="s">
        <v>37</v>
      </c>
      <c r="B9" s="7">
        <v>3799</v>
      </c>
      <c r="C9" s="7">
        <v>11090</v>
      </c>
      <c r="D9" s="7">
        <v>14889</v>
      </c>
      <c r="E9" s="16">
        <f>Tabella6[[#This Row],[Colonna5]]*100/$D$183</f>
        <v>3.3623218515917337</v>
      </c>
      <c r="F9" s="7">
        <v>287187</v>
      </c>
      <c r="G9" s="17">
        <f>Tabella6[[#This Row],[Colonna7]]*100/$F$183</f>
        <v>5.3467432447301384</v>
      </c>
      <c r="H9" s="16">
        <f>Tabella6[[#This Row],[Colonna4]]-Tabella6[[#This Row],[Colonna6]]</f>
        <v>-1.9844213931384047</v>
      </c>
    </row>
    <row r="10" spans="1:8" x14ac:dyDescent="0.3">
      <c r="A10" s="14" t="s">
        <v>153</v>
      </c>
      <c r="B10" s="7">
        <v>6164</v>
      </c>
      <c r="C10" s="7">
        <v>8621</v>
      </c>
      <c r="D10" s="7">
        <v>14785</v>
      </c>
      <c r="E10" s="16">
        <f>Tabella6[[#This Row],[Colonna5]]*100/$D$183</f>
        <v>3.3388359578066886</v>
      </c>
      <c r="F10" s="7">
        <v>116169</v>
      </c>
      <c r="G10" s="17">
        <f>Tabella6[[#This Row],[Colonna7]]*100/$F$183</f>
        <v>2.162792243371237</v>
      </c>
      <c r="H10" s="16">
        <f>Tabella6[[#This Row],[Colonna4]]-Tabella6[[#This Row],[Colonna6]]</f>
        <v>1.1760437144354516</v>
      </c>
    </row>
    <row r="11" spans="1:8" x14ac:dyDescent="0.3">
      <c r="A11" s="14" t="s">
        <v>54</v>
      </c>
      <c r="B11" s="7">
        <v>8047</v>
      </c>
      <c r="C11" s="7">
        <v>4587</v>
      </c>
      <c r="D11" s="7">
        <v>12634</v>
      </c>
      <c r="E11" s="16">
        <f>Tabella6[[#This Row],[Colonna5]]*100/$D$183</f>
        <v>2.8530844430794522</v>
      </c>
      <c r="F11" s="7">
        <v>174141</v>
      </c>
      <c r="G11" s="17">
        <f>Tabella6[[#This Row],[Colonna7]]*100/$F$183</f>
        <v>3.2420938809227122</v>
      </c>
      <c r="H11" s="16">
        <f>Tabella6[[#This Row],[Colonna4]]-Tabella6[[#This Row],[Colonna6]]</f>
        <v>-0.38900943784326003</v>
      </c>
    </row>
    <row r="12" spans="1:8" x14ac:dyDescent="0.3">
      <c r="A12" s="14" t="s">
        <v>119</v>
      </c>
      <c r="B12" s="7">
        <v>7552</v>
      </c>
      <c r="C12" s="7">
        <v>2005</v>
      </c>
      <c r="D12" s="7">
        <v>9557</v>
      </c>
      <c r="E12" s="16">
        <f>Tabella6[[#This Row],[Colonna5]]*100/$D$183</f>
        <v>2.1582181433046008</v>
      </c>
      <c r="F12" s="7">
        <v>171179</v>
      </c>
      <c r="G12" s="17">
        <f>Tabella6[[#This Row],[Colonna7]]*100/$F$183</f>
        <v>3.1869484408753195</v>
      </c>
      <c r="H12" s="16">
        <f>Tabella6[[#This Row],[Colonna4]]-Tabella6[[#This Row],[Colonna6]]</f>
        <v>-1.0287302975707187</v>
      </c>
    </row>
    <row r="13" spans="1:8" x14ac:dyDescent="0.3">
      <c r="A13" s="14" t="s">
        <v>79</v>
      </c>
      <c r="B13" s="7">
        <v>6254</v>
      </c>
      <c r="C13" s="7">
        <v>2434</v>
      </c>
      <c r="D13" s="7">
        <v>8688</v>
      </c>
      <c r="E13" s="16">
        <f>Tabella6[[#This Row],[Colonna5]]*100/$D$183</f>
        <v>1.9619754346584044</v>
      </c>
      <c r="F13" s="7">
        <v>119067</v>
      </c>
      <c r="G13" s="17">
        <f>Tabella6[[#This Row],[Colonna7]]*100/$F$183</f>
        <v>2.2167461546667622</v>
      </c>
      <c r="H13" s="16">
        <f>Tabella6[[#This Row],[Colonna4]]-Tabella6[[#This Row],[Colonna6]]</f>
        <v>-0.25477072000835776</v>
      </c>
    </row>
    <row r="14" spans="1:8" x14ac:dyDescent="0.3">
      <c r="A14" s="14" t="s">
        <v>94</v>
      </c>
      <c r="B14" s="7">
        <v>6570</v>
      </c>
      <c r="C14" s="7">
        <v>1569</v>
      </c>
      <c r="D14" s="7">
        <v>8139</v>
      </c>
      <c r="E14" s="16">
        <f>Tabella6[[#This Row],[Colonna5]]*100/$D$183</f>
        <v>1.8379970145815785</v>
      </c>
      <c r="F14" s="7">
        <v>213622</v>
      </c>
      <c r="G14" s="17">
        <f>Tabella6[[#This Row],[Colonna7]]*100/$F$183</f>
        <v>3.977136797368062</v>
      </c>
      <c r="H14" s="16">
        <f>Tabella6[[#This Row],[Colonna4]]-Tabella6[[#This Row],[Colonna6]]</f>
        <v>-2.1391397827864838</v>
      </c>
    </row>
    <row r="15" spans="1:8" x14ac:dyDescent="0.3">
      <c r="A15" s="14" t="s">
        <v>104</v>
      </c>
      <c r="B15" s="7">
        <v>3900</v>
      </c>
      <c r="C15" s="7">
        <v>2888</v>
      </c>
      <c r="D15" s="7">
        <v>6788</v>
      </c>
      <c r="E15" s="16">
        <f>Tabella6[[#This Row],[Colonna5]]*100/$D$183</f>
        <v>1.5329062212777682</v>
      </c>
      <c r="F15" s="7">
        <v>171429</v>
      </c>
      <c r="G15" s="17">
        <f>Tabella6[[#This Row],[Colonna7]]*100/$F$183</f>
        <v>3.1916028500623037</v>
      </c>
      <c r="H15" s="16">
        <f>Tabella6[[#This Row],[Colonna4]]-Tabella6[[#This Row],[Colonna6]]</f>
        <v>-1.6586966287845355</v>
      </c>
    </row>
    <row r="16" spans="1:8" x14ac:dyDescent="0.3">
      <c r="A16" s="14" t="s">
        <v>86</v>
      </c>
      <c r="B16" s="7">
        <v>4193</v>
      </c>
      <c r="C16" s="7">
        <v>2549</v>
      </c>
      <c r="D16" s="7">
        <v>6742</v>
      </c>
      <c r="E16" s="16">
        <f>Tabella6[[#This Row],[Colonna5]]*100/$D$183</f>
        <v>1.5225182297959212</v>
      </c>
      <c r="F16" s="7">
        <v>123828</v>
      </c>
      <c r="G16" s="17">
        <f>Tabella6[[#This Row],[Colonna7]]*100/$F$183</f>
        <v>2.3053847232236961</v>
      </c>
      <c r="H16" s="16">
        <f>Tabella6[[#This Row],[Colonna4]]-Tabella6[[#This Row],[Colonna6]]</f>
        <v>-0.78286649342777492</v>
      </c>
    </row>
    <row r="17" spans="1:8" x14ac:dyDescent="0.3">
      <c r="A17" s="14" t="s">
        <v>25</v>
      </c>
      <c r="B17" s="7">
        <v>2119</v>
      </c>
      <c r="C17" s="7">
        <v>4120</v>
      </c>
      <c r="D17" s="7">
        <v>6239</v>
      </c>
      <c r="E17" s="16">
        <f>Tabella6[[#This Row],[Colonna5]]*100/$D$183</f>
        <v>1.4089278012009421</v>
      </c>
      <c r="F17" s="7">
        <v>94141</v>
      </c>
      <c r="G17" s="17">
        <f>Tabella6[[#This Row],[Colonna7]]*100/$F$183</f>
        <v>1.7526829410876534</v>
      </c>
      <c r="H17" s="16">
        <f>Tabella6[[#This Row],[Colonna4]]-Tabella6[[#This Row],[Colonna6]]</f>
        <v>-0.34375513988671136</v>
      </c>
    </row>
    <row r="18" spans="1:8" x14ac:dyDescent="0.3">
      <c r="A18" s="14" t="s">
        <v>134</v>
      </c>
      <c r="B18" s="7">
        <v>2133</v>
      </c>
      <c r="C18" s="7">
        <v>4046</v>
      </c>
      <c r="D18" s="7">
        <v>6179</v>
      </c>
      <c r="E18" s="16">
        <f>Tabella6[[#This Row],[Colonna5]]*100/$D$183</f>
        <v>1.3953782470941851</v>
      </c>
      <c r="F18" s="7">
        <v>54338</v>
      </c>
      <c r="G18" s="17">
        <f>Tabella6[[#This Row],[Colonna7]]*100/$F$183</f>
        <v>1.0116451456094679</v>
      </c>
      <c r="H18" s="16">
        <f>Tabella6[[#This Row],[Colonna4]]-Tabella6[[#This Row],[Colonna6]]</f>
        <v>0.38373310148471718</v>
      </c>
    </row>
    <row r="19" spans="1:8" x14ac:dyDescent="0.3">
      <c r="A19" s="14" t="s">
        <v>100</v>
      </c>
      <c r="B19" s="7">
        <v>2558</v>
      </c>
      <c r="C19" s="7">
        <v>3386</v>
      </c>
      <c r="D19" s="7">
        <v>5944</v>
      </c>
      <c r="E19" s="16">
        <f>Tabella6[[#This Row],[Colonna5]]*100/$D$183</f>
        <v>1.342309160176054</v>
      </c>
      <c r="F19" s="7">
        <v>153455</v>
      </c>
      <c r="G19" s="17">
        <f>Tabella6[[#This Row],[Colonna7]]*100/$F$183</f>
        <v>2.8569694471548619</v>
      </c>
      <c r="H19" s="16">
        <f>Tabella6[[#This Row],[Colonna4]]-Tabella6[[#This Row],[Colonna6]]</f>
        <v>-1.5146602869788079</v>
      </c>
    </row>
    <row r="20" spans="1:8" x14ac:dyDescent="0.3">
      <c r="A20" s="14" t="s">
        <v>53</v>
      </c>
      <c r="B20" s="7">
        <v>2926</v>
      </c>
      <c r="C20" s="7">
        <v>1723</v>
      </c>
      <c r="D20" s="7">
        <v>4649</v>
      </c>
      <c r="E20" s="16">
        <f>Tabella6[[#This Row],[Colonna5]]*100/$D$183</f>
        <v>1.0498646173718833</v>
      </c>
      <c r="F20" s="7">
        <v>35436</v>
      </c>
      <c r="G20" s="17">
        <f>Tabella6[[#This Row],[Colonna7]]*100/$F$183</f>
        <v>0.65973457579993933</v>
      </c>
      <c r="H20" s="16">
        <f>Tabella6[[#This Row],[Colonna4]]-Tabella6[[#This Row],[Colonna6]]</f>
        <v>0.39013004157194398</v>
      </c>
    </row>
    <row r="21" spans="1:8" x14ac:dyDescent="0.3">
      <c r="A21" s="14" t="s">
        <v>23</v>
      </c>
      <c r="B21" s="7">
        <v>2021</v>
      </c>
      <c r="C21" s="7">
        <v>2251</v>
      </c>
      <c r="D21" s="7">
        <v>4272</v>
      </c>
      <c r="E21" s="16">
        <f>Tabella6[[#This Row],[Colonna5]]*100/$D$183</f>
        <v>0.96472825240109394</v>
      </c>
      <c r="F21" s="7">
        <v>47372</v>
      </c>
      <c r="G21" s="17">
        <f>Tabella6[[#This Row],[Colonna7]]*100/$F$183</f>
        <v>0.8819546880233301</v>
      </c>
      <c r="H21" s="16">
        <f>Tabella6[[#This Row],[Colonna4]]-Tabella6[[#This Row],[Colonna6]]</f>
        <v>8.2773564377763842E-2</v>
      </c>
    </row>
    <row r="22" spans="1:8" x14ac:dyDescent="0.3">
      <c r="A22" s="14" t="s">
        <v>36</v>
      </c>
      <c r="B22" s="7">
        <v>2616</v>
      </c>
      <c r="C22" s="7">
        <v>1557</v>
      </c>
      <c r="D22" s="7">
        <v>4173</v>
      </c>
      <c r="E22" s="16">
        <f>Tabella6[[#This Row],[Colonna5]]*100/$D$183</f>
        <v>0.94237148812494498</v>
      </c>
      <c r="F22" s="7">
        <v>23959</v>
      </c>
      <c r="G22" s="17">
        <f>Tabella6[[#This Row],[Colonna7]]*100/$F$183</f>
        <v>0.44605995884385219</v>
      </c>
      <c r="H22" s="16">
        <f>Tabella6[[#This Row],[Colonna4]]-Tabella6[[#This Row],[Colonna6]]</f>
        <v>0.49631152928109279</v>
      </c>
    </row>
    <row r="23" spans="1:8" x14ac:dyDescent="0.3">
      <c r="A23" s="14" t="s">
        <v>175</v>
      </c>
      <c r="B23" s="7">
        <v>2128</v>
      </c>
      <c r="C23" s="7">
        <v>1930</v>
      </c>
      <c r="D23" s="7">
        <v>4058</v>
      </c>
      <c r="E23" s="16">
        <f>Tabella6[[#This Row],[Colonna5]]*100/$D$183</f>
        <v>0.9164015094203275</v>
      </c>
      <c r="F23" s="7">
        <v>23626</v>
      </c>
      <c r="G23" s="17">
        <f>Tabella6[[#This Row],[Colonna7]]*100/$F$183</f>
        <v>0.43986028580678876</v>
      </c>
      <c r="H23" s="16">
        <f>Tabella6[[#This Row],[Colonna4]]-Tabella6[[#This Row],[Colonna6]]</f>
        <v>0.47654122361353873</v>
      </c>
    </row>
    <row r="24" spans="1:8" x14ac:dyDescent="0.3">
      <c r="A24" s="14" t="s">
        <v>15</v>
      </c>
      <c r="B24" s="7">
        <v>1338</v>
      </c>
      <c r="C24" s="7">
        <v>1995</v>
      </c>
      <c r="D24" s="7">
        <v>3333</v>
      </c>
      <c r="E24" s="16">
        <f>Tabella6[[#This Row],[Colonna5]]*100/$D$183</f>
        <v>0.75267773063034782</v>
      </c>
      <c r="F24" s="7">
        <v>31956</v>
      </c>
      <c r="G24" s="17">
        <f>Tabella6[[#This Row],[Colonna7]]*100/$F$183</f>
        <v>0.59494519991711425</v>
      </c>
      <c r="H24" s="16">
        <f>Tabella6[[#This Row],[Colonna4]]-Tabella6[[#This Row],[Colonna6]]</f>
        <v>0.15773253071323357</v>
      </c>
    </row>
    <row r="25" spans="1:8" x14ac:dyDescent="0.3">
      <c r="A25" s="14" t="s">
        <v>142</v>
      </c>
      <c r="B25" s="7">
        <v>1456</v>
      </c>
      <c r="C25" s="7">
        <v>1803</v>
      </c>
      <c r="D25" s="7">
        <v>3259</v>
      </c>
      <c r="E25" s="16">
        <f>Tabella6[[#This Row],[Colonna5]]*100/$D$183</f>
        <v>0.7359666138986809</v>
      </c>
      <c r="F25" s="7">
        <v>57980</v>
      </c>
      <c r="G25" s="17">
        <f>Tabella6[[#This Row],[Colonna7]]*100/$F$183</f>
        <v>1.0794505786454589</v>
      </c>
      <c r="H25" s="16">
        <f>Tabella6[[#This Row],[Colonna4]]-Tabella6[[#This Row],[Colonna6]]</f>
        <v>-0.343483964746778</v>
      </c>
    </row>
    <row r="26" spans="1:8" x14ac:dyDescent="0.3">
      <c r="A26" s="14" t="s">
        <v>31</v>
      </c>
      <c r="B26" s="7">
        <v>737</v>
      </c>
      <c r="C26" s="7">
        <v>2270</v>
      </c>
      <c r="D26" s="7">
        <v>3007</v>
      </c>
      <c r="E26" s="16">
        <f>Tabella6[[#This Row],[Colonna5]]*100/$D$183</f>
        <v>0.67905848665030177</v>
      </c>
      <c r="F26" s="7">
        <v>43119</v>
      </c>
      <c r="G26" s="17">
        <f>Tabella6[[#This Row],[Colonna7]]*100/$F$183</f>
        <v>0.80277387893434882</v>
      </c>
      <c r="H26" s="16">
        <f>Tabella6[[#This Row],[Colonna4]]-Tabella6[[#This Row],[Colonna6]]</f>
        <v>-0.12371539228404704</v>
      </c>
    </row>
    <row r="27" spans="1:8" x14ac:dyDescent="0.3">
      <c r="A27" s="14" t="s">
        <v>69</v>
      </c>
      <c r="B27" s="7">
        <v>2747</v>
      </c>
      <c r="C27" s="7">
        <v>243</v>
      </c>
      <c r="D27" s="7">
        <v>2990</v>
      </c>
      <c r="E27" s="16">
        <f>Tabella6[[#This Row],[Colonna5]]*100/$D$183</f>
        <v>0.67521944632005404</v>
      </c>
      <c r="F27" s="7">
        <v>27214</v>
      </c>
      <c r="G27" s="17">
        <f>Tabella6[[#This Row],[Colonna7]]*100/$F$183</f>
        <v>0.50666036645839119</v>
      </c>
      <c r="H27" s="16">
        <f>Tabella6[[#This Row],[Colonna4]]-Tabella6[[#This Row],[Colonna6]]</f>
        <v>0.16855907986166285</v>
      </c>
    </row>
    <row r="28" spans="1:8" x14ac:dyDescent="0.3">
      <c r="A28" s="14" t="s">
        <v>8</v>
      </c>
      <c r="B28" s="7">
        <v>1541</v>
      </c>
      <c r="C28" s="7">
        <v>1321</v>
      </c>
      <c r="D28" s="7">
        <v>2862</v>
      </c>
      <c r="E28" s="16">
        <f>Tabella6[[#This Row],[Colonna5]]*100/$D$183</f>
        <v>0.64631373089230593</v>
      </c>
      <c r="F28" s="7">
        <v>47465</v>
      </c>
      <c r="G28" s="17">
        <f>Tabella6[[#This Row],[Colonna7]]*100/$F$183</f>
        <v>0.88368612824088844</v>
      </c>
      <c r="H28" s="16">
        <f>Tabella6[[#This Row],[Colonna4]]-Tabella6[[#This Row],[Colonna6]]</f>
        <v>-0.23737239734858251</v>
      </c>
    </row>
    <row r="29" spans="1:8" x14ac:dyDescent="0.3">
      <c r="A29" s="14" t="s">
        <v>28</v>
      </c>
      <c r="B29" s="7">
        <v>689</v>
      </c>
      <c r="C29" s="7">
        <v>1865</v>
      </c>
      <c r="D29" s="7">
        <v>2554</v>
      </c>
      <c r="E29" s="16">
        <f>Tabella6[[#This Row],[Colonna5]]*100/$D$183</f>
        <v>0.57675935314428695</v>
      </c>
      <c r="F29" s="7">
        <v>72212</v>
      </c>
      <c r="G29" s="17">
        <f>Tabella6[[#This Row],[Colonna7]]*100/$F$183</f>
        <v>1.344416784842116</v>
      </c>
      <c r="H29" s="16">
        <f>Tabella6[[#This Row],[Colonna4]]-Tabella6[[#This Row],[Colonna6]]</f>
        <v>-0.76765743169782907</v>
      </c>
    </row>
    <row r="30" spans="1:8" x14ac:dyDescent="0.3">
      <c r="A30" s="14" t="s">
        <v>34</v>
      </c>
      <c r="B30" s="7">
        <v>821</v>
      </c>
      <c r="C30" s="7">
        <v>1673</v>
      </c>
      <c r="D30" s="7">
        <v>2494</v>
      </c>
      <c r="E30" s="16">
        <f>Tabella6[[#This Row],[Colonna5]]*100/$D$183</f>
        <v>0.56320979903752999</v>
      </c>
      <c r="F30" s="7">
        <v>30074</v>
      </c>
      <c r="G30" s="17">
        <f>Tabella6[[#This Row],[Colonna7]]*100/$F$183</f>
        <v>0.55990680755749456</v>
      </c>
      <c r="H30" s="16">
        <f>Tabella6[[#This Row],[Colonna4]]-Tabella6[[#This Row],[Colonna6]]</f>
        <v>3.3029914800354332E-3</v>
      </c>
    </row>
    <row r="31" spans="1:8" x14ac:dyDescent="0.3">
      <c r="A31" s="14" t="s">
        <v>141</v>
      </c>
      <c r="B31" s="7">
        <v>916</v>
      </c>
      <c r="C31" s="7">
        <v>1375</v>
      </c>
      <c r="D31" s="7">
        <v>2291</v>
      </c>
      <c r="E31" s="16">
        <f>Tabella6[[#This Row],[Colonna5]]*100/$D$183</f>
        <v>0.51736714097633574</v>
      </c>
      <c r="F31" s="7">
        <v>30200</v>
      </c>
      <c r="G31" s="17">
        <f>Tabella6[[#This Row],[Colonna7]]*100/$F$183</f>
        <v>0.56225262978773471</v>
      </c>
      <c r="H31" s="16">
        <f>Tabella6[[#This Row],[Colonna4]]-Tabella6[[#This Row],[Colonna6]]</f>
        <v>-4.4885488811398977E-2</v>
      </c>
    </row>
    <row r="32" spans="1:8" x14ac:dyDescent="0.3">
      <c r="A32" s="14" t="s">
        <v>58</v>
      </c>
      <c r="B32" s="7">
        <v>2054</v>
      </c>
      <c r="C32" s="7">
        <v>184</v>
      </c>
      <c r="D32" s="7">
        <v>2238</v>
      </c>
      <c r="E32" s="16">
        <f>Tabella6[[#This Row],[Colonna5]]*100/$D$183</f>
        <v>0.50539836818203376</v>
      </c>
      <c r="F32" s="7">
        <v>28598</v>
      </c>
      <c r="G32" s="17">
        <f>Tabella6[[#This Row],[Colonna7]]*100/$F$183</f>
        <v>0.53242717571753773</v>
      </c>
      <c r="H32" s="16">
        <f>Tabella6[[#This Row],[Colonna4]]-Tabella6[[#This Row],[Colonna6]]</f>
        <v>-2.7028807535503963E-2</v>
      </c>
    </row>
    <row r="33" spans="1:8" x14ac:dyDescent="0.3">
      <c r="A33" s="14" t="s">
        <v>139</v>
      </c>
      <c r="B33" s="7">
        <v>708</v>
      </c>
      <c r="C33" s="7">
        <v>1466</v>
      </c>
      <c r="D33" s="7">
        <v>2174</v>
      </c>
      <c r="E33" s="16">
        <f>Tabella6[[#This Row],[Colonna5]]*100/$D$183</f>
        <v>0.49094551046815965</v>
      </c>
      <c r="F33" s="7">
        <v>26476</v>
      </c>
      <c r="G33" s="17">
        <f>Tabella6[[#This Row],[Colonna7]]*100/$F$183</f>
        <v>0.49292055053841277</v>
      </c>
      <c r="H33" s="16">
        <f>Tabella6[[#This Row],[Colonna4]]-Tabella6[[#This Row],[Colonna6]]</f>
        <v>-1.9750400702531201E-3</v>
      </c>
    </row>
    <row r="34" spans="1:8" x14ac:dyDescent="0.3">
      <c r="A34" s="14" t="s">
        <v>48</v>
      </c>
      <c r="B34" s="7">
        <v>1158</v>
      </c>
      <c r="C34" s="7">
        <v>938</v>
      </c>
      <c r="D34" s="7">
        <v>2096</v>
      </c>
      <c r="E34" s="16">
        <f>Tabella6[[#This Row],[Colonna5]]*100/$D$183</f>
        <v>0.47333109012937569</v>
      </c>
      <c r="F34" s="7">
        <v>18533</v>
      </c>
      <c r="G34" s="17">
        <f>Tabella6[[#This Row],[Colonna7]]*100/$F$183</f>
        <v>0.34504066184953935</v>
      </c>
      <c r="H34" s="16">
        <f>Tabella6[[#This Row],[Colonna4]]-Tabella6[[#This Row],[Colonna6]]</f>
        <v>0.12829042827983633</v>
      </c>
    </row>
    <row r="35" spans="1:8" x14ac:dyDescent="0.3">
      <c r="A35" s="14" t="s">
        <v>137</v>
      </c>
      <c r="B35" s="7">
        <v>876</v>
      </c>
      <c r="C35" s="7">
        <v>1147</v>
      </c>
      <c r="D35" s="7">
        <v>2023</v>
      </c>
      <c r="E35" s="16">
        <f>Tabella6[[#This Row],[Colonna5]]*100/$D$183</f>
        <v>0.45684579929948804</v>
      </c>
      <c r="F35" s="7">
        <v>26395</v>
      </c>
      <c r="G35" s="17">
        <f>Tabella6[[#This Row],[Colonna7]]*100/$F$183</f>
        <v>0.49141252196182977</v>
      </c>
      <c r="H35" s="16">
        <f>Tabella6[[#This Row],[Colonna4]]-Tabella6[[#This Row],[Colonna6]]</f>
        <v>-3.4566722662341731E-2</v>
      </c>
    </row>
    <row r="36" spans="1:8" x14ac:dyDescent="0.3">
      <c r="A36" s="14" t="s">
        <v>173</v>
      </c>
      <c r="B36" s="7">
        <v>1064</v>
      </c>
      <c r="C36" s="7">
        <v>950</v>
      </c>
      <c r="D36" s="7">
        <v>2014</v>
      </c>
      <c r="E36" s="16">
        <f>Tabella6[[#This Row],[Colonna5]]*100/$D$183</f>
        <v>0.45481336618347451</v>
      </c>
      <c r="F36" s="7">
        <v>113705</v>
      </c>
      <c r="G36" s="17">
        <f>Tabella6[[#This Row],[Colonna7]]*100/$F$183</f>
        <v>2.1169183864243171</v>
      </c>
      <c r="H36" s="16">
        <f>Tabella6[[#This Row],[Colonna4]]-Tabella6[[#This Row],[Colonna6]]</f>
        <v>-1.6621050202408425</v>
      </c>
    </row>
    <row r="37" spans="1:8" x14ac:dyDescent="0.3">
      <c r="A37" s="14" t="s">
        <v>59</v>
      </c>
      <c r="B37" s="7">
        <v>1455</v>
      </c>
      <c r="C37" s="7">
        <v>543</v>
      </c>
      <c r="D37" s="7">
        <v>1998</v>
      </c>
      <c r="E37" s="16">
        <f>Tabella6[[#This Row],[Colonna5]]*100/$D$183</f>
        <v>0.451200151755006</v>
      </c>
      <c r="F37" s="7">
        <v>46327</v>
      </c>
      <c r="G37" s="17">
        <f>Tabella6[[#This Row],[Colonna7]]*100/$F$183</f>
        <v>0.86249925762173463</v>
      </c>
      <c r="H37" s="16">
        <f>Tabella6[[#This Row],[Colonna4]]-Tabella6[[#This Row],[Colonna6]]</f>
        <v>-0.41129910586672863</v>
      </c>
    </row>
    <row r="38" spans="1:8" x14ac:dyDescent="0.3">
      <c r="A38" s="14" t="s">
        <v>16</v>
      </c>
      <c r="B38" s="7">
        <v>788</v>
      </c>
      <c r="C38" s="7">
        <v>1162</v>
      </c>
      <c r="D38" s="7">
        <v>1950</v>
      </c>
      <c r="E38" s="16">
        <f>Tabella6[[#This Row],[Colonna5]]*100/$D$183</f>
        <v>0.44036050846960045</v>
      </c>
      <c r="F38" s="7">
        <v>36427</v>
      </c>
      <c r="G38" s="17">
        <f>Tabella6[[#This Row],[Colonna7]]*100/$F$183</f>
        <v>0.6781846538171461</v>
      </c>
      <c r="H38" s="16">
        <f>Tabella6[[#This Row],[Colonna4]]-Tabella6[[#This Row],[Colonna6]]</f>
        <v>-0.23782414534754565</v>
      </c>
    </row>
    <row r="39" spans="1:8" x14ac:dyDescent="0.3">
      <c r="A39" s="14" t="s">
        <v>130</v>
      </c>
      <c r="B39" s="7">
        <v>833</v>
      </c>
      <c r="C39" s="7">
        <v>1032</v>
      </c>
      <c r="D39" s="7">
        <v>1865</v>
      </c>
      <c r="E39" s="16">
        <f>Tabella6[[#This Row],[Colonna5]]*100/$D$183</f>
        <v>0.42116530681836145</v>
      </c>
      <c r="F39" s="7">
        <v>18104</v>
      </c>
      <c r="G39" s="17">
        <f>Tabella6[[#This Row],[Colonna7]]*100/$F$183</f>
        <v>0.3370536956846738</v>
      </c>
      <c r="H39" s="16">
        <f>Tabella6[[#This Row],[Colonna4]]-Tabella6[[#This Row],[Colonna6]]</f>
        <v>8.4111611133687647E-2</v>
      </c>
    </row>
    <row r="40" spans="1:8" x14ac:dyDescent="0.3">
      <c r="A40" s="14" t="s">
        <v>179</v>
      </c>
      <c r="B40" s="7">
        <v>1437</v>
      </c>
      <c r="C40" s="7">
        <v>261</v>
      </c>
      <c r="D40" s="7">
        <v>1698</v>
      </c>
      <c r="E40" s="16">
        <f>Tabella6[[#This Row],[Colonna5]]*100/$D$183</f>
        <v>0.38345238122122133</v>
      </c>
      <c r="F40" s="7">
        <v>22589</v>
      </c>
      <c r="G40" s="17">
        <f>Tabella6[[#This Row],[Colonna7]]*100/$F$183</f>
        <v>0.42055379649917685</v>
      </c>
      <c r="H40" s="16">
        <f>Tabella6[[#This Row],[Colonna4]]-Tabella6[[#This Row],[Colonna6]]</f>
        <v>-3.7101415277955518E-2</v>
      </c>
    </row>
    <row r="41" spans="1:8" x14ac:dyDescent="0.3">
      <c r="A41" s="14" t="s">
        <v>186</v>
      </c>
      <c r="B41" s="7">
        <v>832</v>
      </c>
      <c r="C41" s="7">
        <v>842</v>
      </c>
      <c r="D41" s="7">
        <v>1674</v>
      </c>
      <c r="E41" s="16">
        <f>Tabella6[[#This Row],[Colonna5]]*100/$D$183</f>
        <v>0.37803255957851856</v>
      </c>
      <c r="F41" s="7">
        <v>25745</v>
      </c>
      <c r="G41" s="17">
        <f>Tabella6[[#This Row],[Colonna7]]*100/$F$183</f>
        <v>0.47931105807566987</v>
      </c>
      <c r="H41" s="16">
        <f>Tabella6[[#This Row],[Colonna4]]-Tabella6[[#This Row],[Colonna6]]</f>
        <v>-0.10127849849715131</v>
      </c>
    </row>
    <row r="42" spans="1:8" x14ac:dyDescent="0.3">
      <c r="A42" s="14" t="s">
        <v>61</v>
      </c>
      <c r="B42" s="7">
        <v>1375</v>
      </c>
      <c r="C42" s="7">
        <v>249</v>
      </c>
      <c r="D42" s="7">
        <v>1624</v>
      </c>
      <c r="E42" s="16">
        <f>Tabella6[[#This Row],[Colonna5]]*100/$D$183</f>
        <v>0.36674126448955441</v>
      </c>
      <c r="F42" s="7">
        <v>16640</v>
      </c>
      <c r="G42" s="17">
        <f>Tabella6[[#This Row],[Colonna7]]*100/$F$183</f>
        <v>0.30979747548569225</v>
      </c>
      <c r="H42" s="16">
        <f>Tabella6[[#This Row],[Colonna4]]-Tabella6[[#This Row],[Colonna6]]</f>
        <v>5.6943789003862155E-2</v>
      </c>
    </row>
    <row r="43" spans="1:8" x14ac:dyDescent="0.3">
      <c r="A43" s="14" t="s">
        <v>89</v>
      </c>
      <c r="B43" s="7">
        <v>1185</v>
      </c>
      <c r="C43" s="7">
        <v>376</v>
      </c>
      <c r="D43" s="7">
        <v>1561</v>
      </c>
      <c r="E43" s="16">
        <f>Tabella6[[#This Row],[Colonna5]]*100/$D$183</f>
        <v>0.35251423267745963</v>
      </c>
      <c r="F43" s="7">
        <v>17795</v>
      </c>
      <c r="G43" s="17">
        <f>Tabella6[[#This Row],[Colonna7]]*100/$F$183</f>
        <v>0.33130084592956094</v>
      </c>
      <c r="H43" s="16">
        <f>Tabella6[[#This Row],[Colonna4]]-Tabella6[[#This Row],[Colonna6]]</f>
        <v>2.1213386747898688E-2</v>
      </c>
    </row>
    <row r="44" spans="1:8" x14ac:dyDescent="0.3">
      <c r="A44" s="14" t="s">
        <v>143</v>
      </c>
      <c r="B44" s="7">
        <v>639</v>
      </c>
      <c r="C44" s="7">
        <v>815</v>
      </c>
      <c r="D44" s="7">
        <v>1454</v>
      </c>
      <c r="E44" s="16">
        <f>Tabella6[[#This Row],[Colonna5]]*100/$D$183</f>
        <v>0.32835086118707646</v>
      </c>
      <c r="F44" s="7">
        <v>25880</v>
      </c>
      <c r="G44" s="17">
        <f>Tabella6[[#This Row],[Colonna7]]*100/$F$183</f>
        <v>0.48182443903664157</v>
      </c>
      <c r="H44" s="16">
        <f>Tabella6[[#This Row],[Colonna4]]-Tabella6[[#This Row],[Colonna6]]</f>
        <v>-0.15347357784956511</v>
      </c>
    </row>
    <row r="45" spans="1:8" x14ac:dyDescent="0.3">
      <c r="A45" s="14" t="s">
        <v>7</v>
      </c>
      <c r="B45" s="7">
        <v>676</v>
      </c>
      <c r="C45" s="7">
        <v>720</v>
      </c>
      <c r="D45" s="7">
        <v>1396</v>
      </c>
      <c r="E45" s="16">
        <f>Tabella6[[#This Row],[Colonna5]]*100/$D$183</f>
        <v>0.31525295888387805</v>
      </c>
      <c r="F45" s="7">
        <v>18600</v>
      </c>
      <c r="G45" s="17">
        <f>Tabella6[[#This Row],[Colonna7]]*100/$F$183</f>
        <v>0.34628804351165121</v>
      </c>
      <c r="H45" s="16">
        <f>Tabella6[[#This Row],[Colonna4]]-Tabella6[[#This Row],[Colonna6]]</f>
        <v>-3.1035084627773157E-2</v>
      </c>
    </row>
    <row r="46" spans="1:8" x14ac:dyDescent="0.3">
      <c r="A46" s="14" t="s">
        <v>158</v>
      </c>
      <c r="B46" s="7">
        <v>483</v>
      </c>
      <c r="C46" s="7">
        <v>708</v>
      </c>
      <c r="D46" s="7">
        <v>1191</v>
      </c>
      <c r="E46" s="16">
        <f>Tabella6[[#This Row],[Colonna5]]*100/$D$183</f>
        <v>0.2689586490191252</v>
      </c>
      <c r="F46" s="7">
        <v>16981</v>
      </c>
      <c r="G46" s="17">
        <f>Tabella6[[#This Row],[Colonna7]]*100/$F$183</f>
        <v>0.31614608961673918</v>
      </c>
      <c r="H46" s="16">
        <f>Tabella6[[#This Row],[Colonna4]]-Tabella6[[#This Row],[Colonna6]]</f>
        <v>-4.7187440597613983E-2</v>
      </c>
    </row>
    <row r="47" spans="1:8" x14ac:dyDescent="0.3">
      <c r="A47" s="14" t="s">
        <v>82</v>
      </c>
      <c r="B47" s="7">
        <v>879</v>
      </c>
      <c r="C47" s="7">
        <v>237</v>
      </c>
      <c r="D47" s="7">
        <v>1116</v>
      </c>
      <c r="E47" s="16">
        <f>Tabella6[[#This Row],[Colonna5]]*100/$D$183</f>
        <v>0.252021706385679</v>
      </c>
      <c r="F47" s="7">
        <v>9262</v>
      </c>
      <c r="G47" s="17">
        <f>Tabella6[[#This Row],[Colonna7]]*100/$F$183</f>
        <v>0.17243655155940393</v>
      </c>
      <c r="H47" s="16">
        <f>Tabella6[[#This Row],[Colonna4]]-Tabella6[[#This Row],[Colonna6]]</f>
        <v>7.9585154826275067E-2</v>
      </c>
    </row>
    <row r="48" spans="1:8" x14ac:dyDescent="0.3">
      <c r="A48" s="14" t="s">
        <v>44</v>
      </c>
      <c r="B48" s="7">
        <v>489</v>
      </c>
      <c r="C48" s="7">
        <v>535</v>
      </c>
      <c r="D48" s="7">
        <v>1024</v>
      </c>
      <c r="E48" s="16">
        <f>Tabella6[[#This Row],[Colonna5]]*100/$D$183</f>
        <v>0.23124572342198504</v>
      </c>
      <c r="F48" s="7">
        <v>8036</v>
      </c>
      <c r="G48" s="17">
        <f>Tabella6[[#This Row],[Colonna7]]*100/$F$183</f>
        <v>0.14961132890643167</v>
      </c>
      <c r="H48" s="16">
        <f>Tabella6[[#This Row],[Colonna4]]-Tabella6[[#This Row],[Colonna6]]</f>
        <v>8.1634394515553377E-2</v>
      </c>
    </row>
    <row r="49" spans="1:8" x14ac:dyDescent="0.3">
      <c r="A49" s="14" t="s">
        <v>155</v>
      </c>
      <c r="B49" s="7">
        <v>448</v>
      </c>
      <c r="C49" s="7">
        <v>555</v>
      </c>
      <c r="D49" s="7">
        <v>1003</v>
      </c>
      <c r="E49" s="16">
        <f>Tabella6[[#This Row],[Colonna5]]*100/$D$183</f>
        <v>0.22650337948462013</v>
      </c>
      <c r="F49" s="7">
        <v>17650</v>
      </c>
      <c r="G49" s="17">
        <f>Tabella6[[#This Row],[Colonna7]]*100/$F$183</f>
        <v>0.32860128860110988</v>
      </c>
      <c r="H49" s="16">
        <f>Tabella6[[#This Row],[Colonna4]]-Tabella6[[#This Row],[Colonna6]]</f>
        <v>-0.10209790911648975</v>
      </c>
    </row>
    <row r="50" spans="1:8" x14ac:dyDescent="0.3">
      <c r="A50" s="14" t="s">
        <v>11</v>
      </c>
      <c r="B50" s="7">
        <v>414</v>
      </c>
      <c r="C50" s="7">
        <v>503</v>
      </c>
      <c r="D50" s="7">
        <v>917</v>
      </c>
      <c r="E50" s="16">
        <f>Tabella6[[#This Row],[Colonna5]]*100/$D$183</f>
        <v>0.20708235193160185</v>
      </c>
      <c r="F50" s="7">
        <v>15060</v>
      </c>
      <c r="G50" s="17">
        <f>Tabella6[[#This Row],[Colonna7]]*100/$F$183</f>
        <v>0.28038160942394985</v>
      </c>
      <c r="H50" s="16">
        <f>Tabella6[[#This Row],[Colonna4]]-Tabella6[[#This Row],[Colonna6]]</f>
        <v>-7.3299257492348002E-2</v>
      </c>
    </row>
    <row r="51" spans="1:8" x14ac:dyDescent="0.3">
      <c r="A51" s="14" t="s">
        <v>27</v>
      </c>
      <c r="B51" s="7">
        <v>450</v>
      </c>
      <c r="C51" s="7">
        <v>432</v>
      </c>
      <c r="D51" s="7">
        <v>882</v>
      </c>
      <c r="E51" s="16">
        <f>Tabella6[[#This Row],[Colonna5]]*100/$D$183</f>
        <v>0.19917844536932697</v>
      </c>
      <c r="F51" s="7">
        <v>9738</v>
      </c>
      <c r="G51" s="17">
        <f>Tabella6[[#This Row],[Colonna7]]*100/$F$183</f>
        <v>0.18129854665142253</v>
      </c>
      <c r="H51" s="16">
        <f>Tabella6[[#This Row],[Colonna4]]-Tabella6[[#This Row],[Colonna6]]</f>
        <v>1.7879898717904436E-2</v>
      </c>
    </row>
    <row r="52" spans="1:8" x14ac:dyDescent="0.3">
      <c r="A52" s="14" t="s">
        <v>45</v>
      </c>
      <c r="B52" s="7">
        <v>482</v>
      </c>
      <c r="C52" s="7">
        <v>290</v>
      </c>
      <c r="D52" s="7">
        <v>772</v>
      </c>
      <c r="E52" s="16">
        <f>Tabella6[[#This Row],[Colonna5]]*100/$D$183</f>
        <v>0.17433759617360592</v>
      </c>
      <c r="F52" s="7">
        <v>19751</v>
      </c>
      <c r="G52" s="17">
        <f>Tabella6[[#This Row],[Colonna7]]*100/$F$183</f>
        <v>0.36771694340852812</v>
      </c>
      <c r="H52" s="16">
        <f>Tabella6[[#This Row],[Colonna4]]-Tabella6[[#This Row],[Colonna6]]</f>
        <v>-0.1933793472349222</v>
      </c>
    </row>
    <row r="53" spans="1:8" x14ac:dyDescent="0.3">
      <c r="A53" s="14" t="s">
        <v>172</v>
      </c>
      <c r="B53" s="7">
        <v>327</v>
      </c>
      <c r="C53" s="7">
        <v>364</v>
      </c>
      <c r="D53" s="7">
        <v>691</v>
      </c>
      <c r="E53" s="16">
        <f>Tabella6[[#This Row],[Colonna5]]*100/$D$183</f>
        <v>0.15604569812948405</v>
      </c>
      <c r="F53" s="7">
        <v>28426</v>
      </c>
      <c r="G53" s="17">
        <f>Tabella6[[#This Row],[Colonna7]]*100/$F$183</f>
        <v>0.52922494219689231</v>
      </c>
      <c r="H53" s="16">
        <f>Tabella6[[#This Row],[Colonna4]]-Tabella6[[#This Row],[Colonna6]]</f>
        <v>-0.37317924406740827</v>
      </c>
    </row>
    <row r="54" spans="1:8" x14ac:dyDescent="0.3">
      <c r="A54" s="14" t="s">
        <v>29</v>
      </c>
      <c r="B54" s="7">
        <v>307</v>
      </c>
      <c r="C54" s="7">
        <v>315</v>
      </c>
      <c r="D54" s="7">
        <v>622</v>
      </c>
      <c r="E54" s="16">
        <f>Tabella6[[#This Row],[Colonna5]]*100/$D$183</f>
        <v>0.14046371090671358</v>
      </c>
      <c r="F54" s="7">
        <v>7925</v>
      </c>
      <c r="G54" s="17">
        <f>Tabella6[[#This Row],[Colonna7]]*100/$F$183</f>
        <v>0.14754477122741053</v>
      </c>
      <c r="H54" s="16">
        <f>Tabella6[[#This Row],[Colonna4]]-Tabella6[[#This Row],[Colonna6]]</f>
        <v>-7.0810603206969414E-3</v>
      </c>
    </row>
    <row r="55" spans="1:8" x14ac:dyDescent="0.3">
      <c r="A55" s="14" t="s">
        <v>21</v>
      </c>
      <c r="B55" s="7">
        <v>113</v>
      </c>
      <c r="C55" s="7">
        <v>469</v>
      </c>
      <c r="D55" s="7">
        <v>582</v>
      </c>
      <c r="E55" s="16">
        <f>Tabella6[[#This Row],[Colonna5]]*100/$D$183</f>
        <v>0.1314306748355423</v>
      </c>
      <c r="F55" s="7">
        <v>5393</v>
      </c>
      <c r="G55" s="17">
        <f>Tabella6[[#This Row],[Colonna7]]*100/$F$183</f>
        <v>0.10040491498163091</v>
      </c>
      <c r="H55" s="16">
        <f>Tabella6[[#This Row],[Colonna4]]-Tabella6[[#This Row],[Colonna6]]</f>
        <v>3.1025759853911386E-2</v>
      </c>
    </row>
    <row r="56" spans="1:8" x14ac:dyDescent="0.3">
      <c r="A56" s="14" t="s">
        <v>6</v>
      </c>
      <c r="B56" s="7">
        <v>136</v>
      </c>
      <c r="C56" s="7">
        <v>433</v>
      </c>
      <c r="D56" s="7">
        <v>569</v>
      </c>
      <c r="E56" s="16">
        <f>Tabella6[[#This Row],[Colonna5]]*100/$D$183</f>
        <v>0.12849493811241161</v>
      </c>
      <c r="F56" s="7">
        <v>9624</v>
      </c>
      <c r="G56" s="17">
        <f>Tabella6[[#This Row],[Colonna7]]*100/$F$183</f>
        <v>0.1791761360621576</v>
      </c>
      <c r="H56" s="16">
        <f>Tabella6[[#This Row],[Colonna4]]-Tabella6[[#This Row],[Colonna6]]</f>
        <v>-5.0681197949745987E-2</v>
      </c>
    </row>
    <row r="57" spans="1:8" x14ac:dyDescent="0.3">
      <c r="A57" s="14" t="s">
        <v>112</v>
      </c>
      <c r="B57" s="7">
        <v>401</v>
      </c>
      <c r="C57" s="7">
        <v>139</v>
      </c>
      <c r="D57" s="7">
        <v>540</v>
      </c>
      <c r="E57" s="16">
        <f>Tabella6[[#This Row],[Colonna5]]*100/$D$183</f>
        <v>0.12194598696081244</v>
      </c>
      <c r="F57" s="7">
        <v>5376</v>
      </c>
      <c r="G57" s="17">
        <f>Tabella6[[#This Row],[Colonna7]]*100/$F$183</f>
        <v>0.10008841515691595</v>
      </c>
      <c r="H57" s="16">
        <f>Tabella6[[#This Row],[Colonna4]]-Tabella6[[#This Row],[Colonna6]]</f>
        <v>2.1857571803896483E-2</v>
      </c>
    </row>
    <row r="58" spans="1:8" x14ac:dyDescent="0.3">
      <c r="A58" s="14" t="s">
        <v>182</v>
      </c>
      <c r="B58" s="7">
        <v>253</v>
      </c>
      <c r="C58" s="7">
        <v>276</v>
      </c>
      <c r="D58" s="7">
        <v>529</v>
      </c>
      <c r="E58" s="16">
        <f>Tabella6[[#This Row],[Colonna5]]*100/$D$183</f>
        <v>0.11946190204124033</v>
      </c>
      <c r="F58" s="7">
        <v>3805</v>
      </c>
      <c r="G58" s="17">
        <f>Tabella6[[#This Row],[Colonna7]]*100/$F$183</f>
        <v>7.0840107825904983E-2</v>
      </c>
      <c r="H58" s="16">
        <f>Tabella6[[#This Row],[Colonna4]]-Tabella6[[#This Row],[Colonna6]]</f>
        <v>4.8621794215335343E-2</v>
      </c>
    </row>
    <row r="59" spans="1:8" x14ac:dyDescent="0.3">
      <c r="A59" s="14" t="s">
        <v>124</v>
      </c>
      <c r="B59" s="7">
        <v>54</v>
      </c>
      <c r="C59" s="7">
        <v>474</v>
      </c>
      <c r="D59" s="7">
        <v>528</v>
      </c>
      <c r="E59" s="16">
        <f>Tabella6[[#This Row],[Colonna5]]*100/$D$183</f>
        <v>0.11923607613946105</v>
      </c>
      <c r="F59" s="7">
        <v>5966</v>
      </c>
      <c r="G59" s="17">
        <f>Tabella6[[#This Row],[Colonna7]]*100/$F$183</f>
        <v>0.11107282083819951</v>
      </c>
      <c r="H59" s="16">
        <f>Tabella6[[#This Row],[Colonna4]]-Tabella6[[#This Row],[Colonna6]]</f>
        <v>8.1632553012615378E-3</v>
      </c>
    </row>
    <row r="60" spans="1:8" x14ac:dyDescent="0.3">
      <c r="A60" s="14" t="s">
        <v>19</v>
      </c>
      <c r="B60" s="7">
        <v>283</v>
      </c>
      <c r="C60" s="7">
        <v>238</v>
      </c>
      <c r="D60" s="7">
        <v>521</v>
      </c>
      <c r="E60" s="16">
        <f>Tabella6[[#This Row],[Colonna5]]*100/$D$183</f>
        <v>0.11765529482700607</v>
      </c>
      <c r="F60" s="7">
        <v>36180</v>
      </c>
      <c r="G60" s="17">
        <f>Tabella6[[#This Row],[Colonna7]]*100/$F$183</f>
        <v>0.67358609754040544</v>
      </c>
      <c r="H60" s="16">
        <f>Tabella6[[#This Row],[Colonna4]]-Tabella6[[#This Row],[Colonna6]]</f>
        <v>-0.55593080271339934</v>
      </c>
    </row>
    <row r="61" spans="1:8" x14ac:dyDescent="0.3">
      <c r="A61" s="14" t="s">
        <v>121</v>
      </c>
      <c r="B61" s="7">
        <v>288</v>
      </c>
      <c r="C61" s="7">
        <v>230</v>
      </c>
      <c r="D61" s="7">
        <v>518</v>
      </c>
      <c r="E61" s="16">
        <f>Tabella6[[#This Row],[Colonna5]]*100/$D$183</f>
        <v>0.11697781712166821</v>
      </c>
      <c r="F61" s="7">
        <v>6896</v>
      </c>
      <c r="G61" s="17">
        <f>Tabella6[[#This Row],[Colonna7]]*100/$F$183</f>
        <v>0.12838722301378208</v>
      </c>
      <c r="H61" s="16">
        <f>Tabella6[[#This Row],[Colonna4]]-Tabella6[[#This Row],[Colonna6]]</f>
        <v>-1.1409405892113866E-2</v>
      </c>
    </row>
    <row r="62" spans="1:8" x14ac:dyDescent="0.3">
      <c r="A62" s="14" t="s">
        <v>133</v>
      </c>
      <c r="B62" s="7">
        <v>170</v>
      </c>
      <c r="C62" s="7">
        <v>335</v>
      </c>
      <c r="D62" s="7">
        <v>505</v>
      </c>
      <c r="E62" s="16">
        <f>Tabella6[[#This Row],[Colonna5]]*100/$D$183</f>
        <v>0.11404208039853755</v>
      </c>
      <c r="F62" s="7">
        <v>11764</v>
      </c>
      <c r="G62" s="17">
        <f>Tabella6[[#This Row],[Colonna7]]*100/$F$183</f>
        <v>0.21901787870274542</v>
      </c>
      <c r="H62" s="16">
        <f>Tabella6[[#This Row],[Colonna4]]-Tabella6[[#This Row],[Colonna6]]</f>
        <v>-0.10497579830420786</v>
      </c>
    </row>
    <row r="63" spans="1:8" x14ac:dyDescent="0.3">
      <c r="A63" s="14" t="s">
        <v>101</v>
      </c>
      <c r="B63" s="7">
        <v>150</v>
      </c>
      <c r="C63" s="7">
        <v>336</v>
      </c>
      <c r="D63" s="7">
        <v>486</v>
      </c>
      <c r="E63" s="16">
        <f>Tabella6[[#This Row],[Colonna5]]*100/$D$183</f>
        <v>0.10975138826473119</v>
      </c>
      <c r="F63" s="7">
        <v>36490</v>
      </c>
      <c r="G63" s="17">
        <f>Tabella6[[#This Row],[Colonna7]]*100/$F$183</f>
        <v>0.67935756493226629</v>
      </c>
      <c r="H63" s="16">
        <f>Tabella6[[#This Row],[Colonna4]]-Tabella6[[#This Row],[Colonna6]]</f>
        <v>-0.5696061766675351</v>
      </c>
    </row>
    <row r="64" spans="1:8" x14ac:dyDescent="0.3">
      <c r="A64" s="14" t="s">
        <v>5</v>
      </c>
      <c r="B64" s="7">
        <v>219</v>
      </c>
      <c r="C64" s="7">
        <v>258</v>
      </c>
      <c r="D64" s="7">
        <v>477</v>
      </c>
      <c r="E64" s="16">
        <f>Tabella6[[#This Row],[Colonna5]]*100/$D$183</f>
        <v>0.10771895514871765</v>
      </c>
      <c r="F64" s="7">
        <v>6536</v>
      </c>
      <c r="G64" s="17">
        <f>Tabella6[[#This Row],[Colonna7]]*100/$F$183</f>
        <v>0.12168487378452432</v>
      </c>
      <c r="H64" s="16">
        <f>Tabella6[[#This Row],[Colonna4]]-Tabella6[[#This Row],[Colonna6]]</f>
        <v>-1.3965918635806665E-2</v>
      </c>
    </row>
    <row r="65" spans="1:8" x14ac:dyDescent="0.3">
      <c r="A65" s="14" t="s">
        <v>17</v>
      </c>
      <c r="B65" s="7">
        <v>206</v>
      </c>
      <c r="C65" s="7">
        <v>242</v>
      </c>
      <c r="D65" s="7">
        <v>448</v>
      </c>
      <c r="E65" s="16">
        <f>Tabella6[[#This Row],[Colonna5]]*100/$D$183</f>
        <v>0.10117000399711847</v>
      </c>
      <c r="F65" s="7">
        <v>7947</v>
      </c>
      <c r="G65" s="17">
        <f>Tabella6[[#This Row],[Colonna7]]*100/$F$183</f>
        <v>0.14795435923586517</v>
      </c>
      <c r="H65" s="16">
        <f>Tabella6[[#This Row],[Colonna4]]-Tabella6[[#This Row],[Colonna6]]</f>
        <v>-4.6784355238746703E-2</v>
      </c>
    </row>
    <row r="66" spans="1:8" x14ac:dyDescent="0.3">
      <c r="A66" s="14" t="s">
        <v>102</v>
      </c>
      <c r="B66" s="7">
        <v>121</v>
      </c>
      <c r="C66" s="7">
        <v>290</v>
      </c>
      <c r="D66" s="7">
        <v>411</v>
      </c>
      <c r="E66" s="16">
        <f>Tabella6[[#This Row],[Colonna5]]*100/$D$183</f>
        <v>9.281444563128502E-2</v>
      </c>
      <c r="F66" s="7">
        <v>7267</v>
      </c>
      <c r="G66" s="17">
        <f>Tabella6[[#This Row],[Colonna7]]*100/$F$183</f>
        <v>0.13529436624726715</v>
      </c>
      <c r="H66" s="16">
        <f>Tabella6[[#This Row],[Colonna4]]-Tabella6[[#This Row],[Colonna6]]</f>
        <v>-4.2479920615982131E-2</v>
      </c>
    </row>
    <row r="67" spans="1:8" x14ac:dyDescent="0.3">
      <c r="A67" s="14" t="s">
        <v>180</v>
      </c>
      <c r="B67" s="7">
        <v>226</v>
      </c>
      <c r="C67" s="7">
        <v>175</v>
      </c>
      <c r="D67" s="7">
        <v>401</v>
      </c>
      <c r="E67" s="16">
        <f>Tabella6[[#This Row],[Colonna5]]*100/$D$183</f>
        <v>9.0556186613492198E-2</v>
      </c>
      <c r="F67" s="7">
        <v>3362</v>
      </c>
      <c r="G67" s="17">
        <f>Tabella6[[#This Row],[Colonna7]]*100/$F$183</f>
        <v>6.2592494746568347E-2</v>
      </c>
      <c r="H67" s="16">
        <f>Tabella6[[#This Row],[Colonna4]]-Tabella6[[#This Row],[Colonna6]]</f>
        <v>2.7963691866923851E-2</v>
      </c>
    </row>
    <row r="68" spans="1:8" x14ac:dyDescent="0.3">
      <c r="A68" s="14" t="s">
        <v>106</v>
      </c>
      <c r="B68" s="7">
        <v>268</v>
      </c>
      <c r="C68" s="7">
        <v>105</v>
      </c>
      <c r="D68" s="7">
        <v>373</v>
      </c>
      <c r="E68" s="16">
        <f>Tabella6[[#This Row],[Colonna5]]*100/$D$183</f>
        <v>8.4233061363672285E-2</v>
      </c>
      <c r="F68" s="7">
        <v>7938</v>
      </c>
      <c r="G68" s="17">
        <f>Tabella6[[#This Row],[Colonna7]]*100/$F$183</f>
        <v>0.14778680050513371</v>
      </c>
      <c r="H68" s="16">
        <f>Tabella6[[#This Row],[Colonna4]]-Tabella6[[#This Row],[Colonna6]]</f>
        <v>-6.3553739141461424E-2</v>
      </c>
    </row>
    <row r="69" spans="1:8" x14ac:dyDescent="0.3">
      <c r="A69" s="14" t="s">
        <v>83</v>
      </c>
      <c r="B69" s="7">
        <v>288</v>
      </c>
      <c r="C69" s="7">
        <v>83</v>
      </c>
      <c r="D69" s="7">
        <v>371</v>
      </c>
      <c r="E69" s="16">
        <f>Tabella6[[#This Row],[Colonna5]]*100/$D$183</f>
        <v>8.378140956011372E-2</v>
      </c>
      <c r="F69" s="7">
        <v>2947</v>
      </c>
      <c r="G69" s="17">
        <f>Tabella6[[#This Row],[Colonna7]]*100/$F$183</f>
        <v>5.486617549617398E-2</v>
      </c>
      <c r="H69" s="16">
        <f>Tabella6[[#This Row],[Colonna4]]-Tabella6[[#This Row],[Colonna6]]</f>
        <v>2.891523406393974E-2</v>
      </c>
    </row>
    <row r="70" spans="1:8" x14ac:dyDescent="0.3">
      <c r="A70" s="14" t="s">
        <v>149</v>
      </c>
      <c r="B70" s="7">
        <v>113</v>
      </c>
      <c r="C70" s="7">
        <v>247</v>
      </c>
      <c r="D70" s="7">
        <v>360</v>
      </c>
      <c r="E70" s="16">
        <f>Tabella6[[#This Row],[Colonna5]]*100/$D$183</f>
        <v>8.1297324640541624E-2</v>
      </c>
      <c r="F70" s="7">
        <v>5741</v>
      </c>
      <c r="G70" s="17">
        <f>Tabella6[[#This Row],[Colonna7]]*100/$F$183</f>
        <v>0.10688385256991341</v>
      </c>
      <c r="H70" s="16">
        <f>Tabella6[[#This Row],[Colonna4]]-Tabella6[[#This Row],[Colonna6]]</f>
        <v>-2.5586527929371786E-2</v>
      </c>
    </row>
    <row r="71" spans="1:8" x14ac:dyDescent="0.3">
      <c r="A71" s="14" t="s">
        <v>38</v>
      </c>
      <c r="B71" s="7">
        <v>95</v>
      </c>
      <c r="C71" s="7">
        <v>256</v>
      </c>
      <c r="D71" s="7">
        <v>351</v>
      </c>
      <c r="E71" s="16">
        <f>Tabella6[[#This Row],[Colonna5]]*100/$D$183</f>
        <v>7.9264891524528078E-2</v>
      </c>
      <c r="F71" s="7">
        <v>8298</v>
      </c>
      <c r="G71" s="17">
        <f>Tabella6[[#This Row],[Colonna7]]*100/$F$183</f>
        <v>0.15448914973439148</v>
      </c>
      <c r="H71" s="16">
        <f>Tabella6[[#This Row],[Colonna4]]-Tabella6[[#This Row],[Colonna6]]</f>
        <v>-7.5224258209863407E-2</v>
      </c>
    </row>
    <row r="72" spans="1:8" x14ac:dyDescent="0.3">
      <c r="A72" s="14" t="s">
        <v>85</v>
      </c>
      <c r="B72" s="7">
        <v>259</v>
      </c>
      <c r="C72" s="7">
        <v>91</v>
      </c>
      <c r="D72" s="7">
        <v>350</v>
      </c>
      <c r="E72" s="16">
        <f>Tabella6[[#This Row],[Colonna5]]*100/$D$183</f>
        <v>7.9039065622748803E-2</v>
      </c>
      <c r="F72" s="7">
        <v>5186</v>
      </c>
      <c r="G72" s="17">
        <f>Tabella6[[#This Row],[Colonna7]]*100/$F$183</f>
        <v>9.6551064174807688E-2</v>
      </c>
      <c r="H72" s="16">
        <f>Tabella6[[#This Row],[Colonna4]]-Tabella6[[#This Row],[Colonna6]]</f>
        <v>-1.7511998552058886E-2</v>
      </c>
    </row>
    <row r="73" spans="1:8" x14ac:dyDescent="0.3">
      <c r="A73" s="14" t="s">
        <v>9</v>
      </c>
      <c r="B73" s="7">
        <v>65</v>
      </c>
      <c r="C73" s="7">
        <v>253</v>
      </c>
      <c r="D73" s="7">
        <v>318</v>
      </c>
      <c r="E73" s="16">
        <f>Tabella6[[#This Row],[Colonna5]]*100/$D$183</f>
        <v>7.181263676581176E-2</v>
      </c>
      <c r="F73" s="7">
        <v>5589</v>
      </c>
      <c r="G73" s="17">
        <f>Tabella6[[#This Row],[Colonna7]]*100/$F$183</f>
        <v>0.1040539717842268</v>
      </c>
      <c r="H73" s="16">
        <f>Tabella6[[#This Row],[Colonna4]]-Tabella6[[#This Row],[Colonna6]]</f>
        <v>-3.2241335018415043E-2</v>
      </c>
    </row>
    <row r="74" spans="1:8" x14ac:dyDescent="0.3">
      <c r="A74" s="14" t="s">
        <v>56</v>
      </c>
      <c r="B74" s="7">
        <v>151</v>
      </c>
      <c r="C74" s="7">
        <v>161</v>
      </c>
      <c r="D74" s="7">
        <v>312</v>
      </c>
      <c r="E74" s="16">
        <f>Tabella6[[#This Row],[Colonna5]]*100/$D$183</f>
        <v>7.0457681355136068E-2</v>
      </c>
      <c r="F74" s="7">
        <v>6445</v>
      </c>
      <c r="G74" s="17">
        <f>Tabella6[[#This Row],[Colonna7]]*100/$F$183</f>
        <v>0.11999066884046193</v>
      </c>
      <c r="H74" s="16">
        <f>Tabella6[[#This Row],[Colonna4]]-Tabella6[[#This Row],[Colonna6]]</f>
        <v>-4.9532987485325863E-2</v>
      </c>
    </row>
    <row r="75" spans="1:8" x14ac:dyDescent="0.3">
      <c r="A75" s="14" t="s">
        <v>32</v>
      </c>
      <c r="B75" s="7">
        <v>60</v>
      </c>
      <c r="C75" s="7">
        <v>230</v>
      </c>
      <c r="D75" s="7">
        <v>290</v>
      </c>
      <c r="E75" s="16">
        <f>Tabella6[[#This Row],[Colonna5]]*100/$D$183</f>
        <v>6.5489511515991861E-2</v>
      </c>
      <c r="F75" s="7">
        <v>8483</v>
      </c>
      <c r="G75" s="17">
        <f>Tabella6[[#This Row],[Colonna7]]*100/$F$183</f>
        <v>0.15793341253276005</v>
      </c>
      <c r="H75" s="16">
        <f>Tabella6[[#This Row],[Colonna4]]-Tabella6[[#This Row],[Colonna6]]</f>
        <v>-9.2443901016768193E-2</v>
      </c>
    </row>
    <row r="76" spans="1:8" x14ac:dyDescent="0.3">
      <c r="A76" s="14" t="s">
        <v>18</v>
      </c>
      <c r="B76" s="7">
        <v>141</v>
      </c>
      <c r="C76" s="7">
        <v>128</v>
      </c>
      <c r="D76" s="7">
        <v>269</v>
      </c>
      <c r="E76" s="16">
        <f>Tabella6[[#This Row],[Colonna5]]*100/$D$183</f>
        <v>6.0747167578626936E-2</v>
      </c>
      <c r="F76" s="7">
        <v>4283</v>
      </c>
      <c r="G76" s="17">
        <f>Tabella6[[#This Row],[Colonna7]]*100/$F$183</f>
        <v>7.973933819141947E-2</v>
      </c>
      <c r="H76" s="16">
        <f>Tabella6[[#This Row],[Colonna4]]-Tabella6[[#This Row],[Colonna6]]</f>
        <v>-1.8992170612792535E-2</v>
      </c>
    </row>
    <row r="77" spans="1:8" x14ac:dyDescent="0.3">
      <c r="A77" s="14" t="s">
        <v>136</v>
      </c>
      <c r="B77" s="7">
        <v>123</v>
      </c>
      <c r="C77" s="7">
        <v>140</v>
      </c>
      <c r="D77" s="7">
        <v>263</v>
      </c>
      <c r="E77" s="16">
        <f>Tabella6[[#This Row],[Colonna5]]*100/$D$183</f>
        <v>5.9392212167951243E-2</v>
      </c>
      <c r="F77" s="7">
        <v>3669</v>
      </c>
      <c r="G77" s="17">
        <f>Tabella6[[#This Row],[Colonna7]]*100/$F$183</f>
        <v>6.8308109228185393E-2</v>
      </c>
      <c r="H77" s="16">
        <f>Tabella6[[#This Row],[Colonna4]]-Tabella6[[#This Row],[Colonna6]]</f>
        <v>-8.91589706023415E-3</v>
      </c>
    </row>
    <row r="78" spans="1:8" x14ac:dyDescent="0.3">
      <c r="A78" s="14" t="s">
        <v>4</v>
      </c>
      <c r="B78" s="7">
        <v>91</v>
      </c>
      <c r="C78" s="7">
        <v>170</v>
      </c>
      <c r="D78" s="7">
        <v>261</v>
      </c>
      <c r="E78" s="16">
        <f>Tabella6[[#This Row],[Colonna5]]*100/$D$183</f>
        <v>5.8940560364392672E-2</v>
      </c>
      <c r="F78" s="7">
        <v>6620</v>
      </c>
      <c r="G78" s="17">
        <f>Tabella6[[#This Row],[Colonna7]]*100/$F$183</f>
        <v>0.12324875527135112</v>
      </c>
      <c r="H78" s="16">
        <f>Tabella6[[#This Row],[Colonna4]]-Tabella6[[#This Row],[Colonna6]]</f>
        <v>-6.4308194906958452E-2</v>
      </c>
    </row>
    <row r="79" spans="1:8" x14ac:dyDescent="0.3">
      <c r="A79" s="14" t="s">
        <v>66</v>
      </c>
      <c r="B79" s="7">
        <v>169</v>
      </c>
      <c r="C79" s="7">
        <v>92</v>
      </c>
      <c r="D79" s="7">
        <v>261</v>
      </c>
      <c r="E79" s="16">
        <f>Tabella6[[#This Row],[Colonna5]]*100/$D$183</f>
        <v>5.8940560364392672E-2</v>
      </c>
      <c r="F79" s="7">
        <v>3268</v>
      </c>
      <c r="G79" s="17">
        <f>Tabella6[[#This Row],[Colonna7]]*100/$F$183</f>
        <v>6.084243689226216E-2</v>
      </c>
      <c r="H79" s="16">
        <f>Tabella6[[#This Row],[Colonna4]]-Tabella6[[#This Row],[Colonna6]]</f>
        <v>-1.901876527869488E-3</v>
      </c>
    </row>
    <row r="80" spans="1:8" x14ac:dyDescent="0.3">
      <c r="A80" s="14" t="s">
        <v>178</v>
      </c>
      <c r="B80" s="7">
        <v>176</v>
      </c>
      <c r="C80" s="7">
        <v>80</v>
      </c>
      <c r="D80" s="7">
        <v>256</v>
      </c>
      <c r="E80" s="16">
        <f>Tabella6[[#This Row],[Colonna5]]*100/$D$183</f>
        <v>5.7811430855496261E-2</v>
      </c>
      <c r="F80" s="7">
        <v>3354</v>
      </c>
      <c r="G80" s="17">
        <f>Tabella6[[#This Row],[Colonna7]]*100/$F$183</f>
        <v>6.2443553652584846E-2</v>
      </c>
      <c r="H80" s="16">
        <f>Tabella6[[#This Row],[Colonna4]]-Tabella6[[#This Row],[Colonna6]]</f>
        <v>-4.632122797088585E-3</v>
      </c>
    </row>
    <row r="81" spans="1:8" x14ac:dyDescent="0.3">
      <c r="A81" s="14" t="s">
        <v>91</v>
      </c>
      <c r="B81" s="7">
        <v>126</v>
      </c>
      <c r="C81" s="7">
        <v>128</v>
      </c>
      <c r="D81" s="7">
        <v>254</v>
      </c>
      <c r="E81" s="16">
        <f>Tabella6[[#This Row],[Colonna5]]*100/$D$183</f>
        <v>5.7359779051937697E-2</v>
      </c>
      <c r="F81" s="7">
        <v>1591</v>
      </c>
      <c r="G81" s="17">
        <f>Tabella6[[#This Row],[Colonna7]]*100/$F$183</f>
        <v>2.9620660065969733E-2</v>
      </c>
      <c r="H81" s="16">
        <f>Tabella6[[#This Row],[Colonna4]]-Tabella6[[#This Row],[Colonna6]]</f>
        <v>2.7739118985967964E-2</v>
      </c>
    </row>
    <row r="82" spans="1:8" x14ac:dyDescent="0.3">
      <c r="A82" s="14" t="s">
        <v>35</v>
      </c>
      <c r="B82" s="7">
        <v>82</v>
      </c>
      <c r="C82" s="7">
        <v>139</v>
      </c>
      <c r="D82" s="7">
        <v>221</v>
      </c>
      <c r="E82" s="16">
        <f>Tabella6[[#This Row],[Colonna5]]*100/$D$183</f>
        <v>4.9907524293221386E-2</v>
      </c>
      <c r="F82" s="7">
        <v>3479</v>
      </c>
      <c r="G82" s="17">
        <f>Tabella6[[#This Row],[Colonna7]]*100/$F$183</f>
        <v>6.4770758246077129E-2</v>
      </c>
      <c r="H82" s="16">
        <f>Tabella6[[#This Row],[Colonna4]]-Tabella6[[#This Row],[Colonna6]]</f>
        <v>-1.4863233952855742E-2</v>
      </c>
    </row>
    <row r="83" spans="1:8" x14ac:dyDescent="0.3">
      <c r="A83" s="14" t="s">
        <v>140</v>
      </c>
      <c r="B83" s="7">
        <v>81</v>
      </c>
      <c r="C83" s="7">
        <v>129</v>
      </c>
      <c r="D83" s="7">
        <v>210</v>
      </c>
      <c r="E83" s="16">
        <f>Tabella6[[#This Row],[Colonna5]]*100/$D$183</f>
        <v>4.7423439373649276E-2</v>
      </c>
      <c r="F83" s="7">
        <v>1085</v>
      </c>
      <c r="G83" s="17">
        <f>Tabella6[[#This Row],[Colonna7]]*100/$F$183</f>
        <v>2.0200135871512988E-2</v>
      </c>
      <c r="H83" s="16">
        <f>Tabella6[[#This Row],[Colonna4]]-Tabella6[[#This Row],[Colonna6]]</f>
        <v>2.7223303502136288E-2</v>
      </c>
    </row>
    <row r="84" spans="1:8" x14ac:dyDescent="0.3">
      <c r="A84" s="14" t="s">
        <v>20</v>
      </c>
      <c r="B84" s="7">
        <v>38</v>
      </c>
      <c r="C84" s="7">
        <v>161</v>
      </c>
      <c r="D84" s="7">
        <v>199</v>
      </c>
      <c r="E84" s="16">
        <f>Tabella6[[#This Row],[Colonna5]]*100/$D$183</f>
        <v>4.4939354454077172E-2</v>
      </c>
      <c r="F84" s="7">
        <v>3028</v>
      </c>
      <c r="G84" s="17">
        <f>Tabella6[[#This Row],[Colonna7]]*100/$F$183</f>
        <v>5.6374204072756978E-2</v>
      </c>
      <c r="H84" s="16">
        <f>Tabella6[[#This Row],[Colonna4]]-Tabella6[[#This Row],[Colonna6]]</f>
        <v>-1.1434849618679806E-2</v>
      </c>
    </row>
    <row r="85" spans="1:8" x14ac:dyDescent="0.3">
      <c r="A85" s="14" t="s">
        <v>64</v>
      </c>
      <c r="B85" s="7">
        <v>71</v>
      </c>
      <c r="C85" s="7">
        <v>128</v>
      </c>
      <c r="D85" s="7">
        <v>199</v>
      </c>
      <c r="E85" s="16">
        <f>Tabella6[[#This Row],[Colonna5]]*100/$D$183</f>
        <v>4.4939354454077172E-2</v>
      </c>
      <c r="F85" s="7">
        <v>2835</v>
      </c>
      <c r="G85" s="17">
        <f>Tabella6[[#This Row],[Colonna7]]*100/$F$183</f>
        <v>5.2781000180404901E-2</v>
      </c>
      <c r="H85" s="16">
        <f>Tabella6[[#This Row],[Colonna4]]-Tabella6[[#This Row],[Colonna6]]</f>
        <v>-7.8416457263277284E-3</v>
      </c>
    </row>
    <row r="86" spans="1:8" x14ac:dyDescent="0.3">
      <c r="A86" s="14" t="s">
        <v>55</v>
      </c>
      <c r="B86" s="7">
        <v>131</v>
      </c>
      <c r="C86" s="7">
        <v>67</v>
      </c>
      <c r="D86" s="7">
        <v>198</v>
      </c>
      <c r="E86" s="16">
        <f>Tabella6[[#This Row],[Colonna5]]*100/$D$183</f>
        <v>4.471352855229789E-2</v>
      </c>
      <c r="F86" s="7">
        <v>5847</v>
      </c>
      <c r="G86" s="17">
        <f>Tabella6[[#This Row],[Colonna7]]*100/$F$183</f>
        <v>0.10885732206519487</v>
      </c>
      <c r="H86" s="16">
        <f>Tabella6[[#This Row],[Colonna4]]-Tabella6[[#This Row],[Colonna6]]</f>
        <v>-6.4143793512896979E-2</v>
      </c>
    </row>
    <row r="87" spans="1:8" x14ac:dyDescent="0.3">
      <c r="A87" s="14" t="s">
        <v>107</v>
      </c>
      <c r="B87" s="7">
        <v>91</v>
      </c>
      <c r="C87" s="7">
        <v>106</v>
      </c>
      <c r="D87" s="7">
        <v>197</v>
      </c>
      <c r="E87" s="16">
        <f>Tabella6[[#This Row],[Colonna5]]*100/$D$183</f>
        <v>4.4487702650518608E-2</v>
      </c>
      <c r="F87" s="7">
        <v>2334</v>
      </c>
      <c r="G87" s="17">
        <f>Tabella6[[#This Row],[Colonna7]]*100/$F$183</f>
        <v>4.345356416968784E-2</v>
      </c>
      <c r="H87" s="16">
        <f>Tabella6[[#This Row],[Colonna4]]-Tabella6[[#This Row],[Colonna6]]</f>
        <v>1.034138480830768E-3</v>
      </c>
    </row>
    <row r="88" spans="1:8" ht="15" customHeight="1" x14ac:dyDescent="0.3">
      <c r="A88" s="14" t="s">
        <v>81</v>
      </c>
      <c r="B88" s="7">
        <v>142</v>
      </c>
      <c r="C88" s="7">
        <v>46</v>
      </c>
      <c r="D88" s="7">
        <v>188</v>
      </c>
      <c r="E88" s="16">
        <f>Tabella6[[#This Row],[Colonna5]]*100/$D$183</f>
        <v>4.2455269534505069E-2</v>
      </c>
      <c r="F88" s="7">
        <v>2509</v>
      </c>
      <c r="G88" s="17">
        <f>Tabella6[[#This Row],[Colonna7]]*100/$F$183</f>
        <v>4.6711650600577033E-2</v>
      </c>
      <c r="H88" s="16">
        <f>Tabella6[[#This Row],[Colonna4]]-Tabella6[[#This Row],[Colonna6]]</f>
        <v>-4.2563810660719639E-3</v>
      </c>
    </row>
    <row r="89" spans="1:8" x14ac:dyDescent="0.3">
      <c r="A89" s="14" t="s">
        <v>123</v>
      </c>
      <c r="B89" s="7">
        <v>132</v>
      </c>
      <c r="C89" s="7">
        <v>48</v>
      </c>
      <c r="D89" s="7">
        <v>180</v>
      </c>
      <c r="E89" s="16">
        <f>Tabella6[[#This Row],[Colonna5]]*100/$D$183</f>
        <v>4.0648662320270812E-2</v>
      </c>
      <c r="F89" s="7">
        <v>1702</v>
      </c>
      <c r="G89" s="17">
        <f>Tabella6[[#This Row],[Colonna7]]*100/$F$183</f>
        <v>3.1687217744990878E-2</v>
      </c>
      <c r="H89" s="16">
        <f>Tabella6[[#This Row],[Colonna4]]-Tabella6[[#This Row],[Colonna6]]</f>
        <v>8.9614445752799338E-3</v>
      </c>
    </row>
    <row r="90" spans="1:8" x14ac:dyDescent="0.3">
      <c r="A90" s="14" t="s">
        <v>63</v>
      </c>
      <c r="B90" s="7">
        <v>168</v>
      </c>
      <c r="C90" s="7">
        <v>11</v>
      </c>
      <c r="D90" s="7">
        <v>179</v>
      </c>
      <c r="E90" s="16">
        <f>Tabella6[[#This Row],[Colonna5]]*100/$D$183</f>
        <v>4.042283641849153E-2</v>
      </c>
      <c r="F90" s="7">
        <v>2525</v>
      </c>
      <c r="G90" s="17">
        <f>Tabella6[[#This Row],[Colonna7]]*100/$F$183</f>
        <v>4.7009532788544049E-2</v>
      </c>
      <c r="H90" s="16">
        <f>Tabella6[[#This Row],[Colonna4]]-Tabella6[[#This Row],[Colonna6]]</f>
        <v>-6.5866963700525194E-3</v>
      </c>
    </row>
    <row r="91" spans="1:8" x14ac:dyDescent="0.3">
      <c r="A91" s="14" t="s">
        <v>152</v>
      </c>
      <c r="B91" s="7">
        <v>52</v>
      </c>
      <c r="C91" s="7">
        <v>113</v>
      </c>
      <c r="D91" s="7">
        <v>165</v>
      </c>
      <c r="E91" s="16">
        <f>Tabella6[[#This Row],[Colonna5]]*100/$D$183</f>
        <v>3.7261273793581573E-2</v>
      </c>
      <c r="F91" s="7">
        <v>2265</v>
      </c>
      <c r="G91" s="17">
        <f>Tabella6[[#This Row],[Colonna7]]*100/$F$183</f>
        <v>4.2168947234080108E-2</v>
      </c>
      <c r="H91" s="16">
        <f>Tabella6[[#This Row],[Colonna4]]-Tabella6[[#This Row],[Colonna6]]</f>
        <v>-4.9076734404985348E-3</v>
      </c>
    </row>
    <row r="92" spans="1:8" x14ac:dyDescent="0.3">
      <c r="A92" s="14" t="s">
        <v>75</v>
      </c>
      <c r="B92" s="7">
        <v>127</v>
      </c>
      <c r="C92" s="7">
        <v>37</v>
      </c>
      <c r="D92" s="7">
        <v>164</v>
      </c>
      <c r="E92" s="16">
        <f>Tabella6[[#This Row],[Colonna5]]*100/$D$183</f>
        <v>3.7035447891802291E-2</v>
      </c>
      <c r="F92" s="7">
        <v>1760</v>
      </c>
      <c r="G92" s="17">
        <f>Tabella6[[#This Row],[Colonna7]]*100/$F$183</f>
        <v>3.2767040676371297E-2</v>
      </c>
      <c r="H92" s="16">
        <f>Tabella6[[#This Row],[Colonna4]]-Tabella6[[#This Row],[Colonna6]]</f>
        <v>4.2684072154309943E-3</v>
      </c>
    </row>
    <row r="93" spans="1:8" x14ac:dyDescent="0.3">
      <c r="A93" s="14" t="s">
        <v>126</v>
      </c>
      <c r="B93" s="7">
        <v>119</v>
      </c>
      <c r="C93" s="7">
        <v>37</v>
      </c>
      <c r="D93" s="7">
        <v>156</v>
      </c>
      <c r="E93" s="16">
        <f>Tabella6[[#This Row],[Colonna5]]*100/$D$183</f>
        <v>3.5228840677568034E-2</v>
      </c>
      <c r="F93" s="7">
        <v>1229</v>
      </c>
      <c r="G93" s="17">
        <f>Tabella6[[#This Row],[Colonna7]]*100/$F$183</f>
        <v>2.2881075563216093E-2</v>
      </c>
      <c r="H93" s="16">
        <f>Tabella6[[#This Row],[Colonna4]]-Tabella6[[#This Row],[Colonna6]]</f>
        <v>1.2347765114351941E-2</v>
      </c>
    </row>
    <row r="94" spans="1:8" x14ac:dyDescent="0.3">
      <c r="A94" s="14" t="s">
        <v>14</v>
      </c>
      <c r="B94" s="7">
        <v>41</v>
      </c>
      <c r="C94" s="7">
        <v>105</v>
      </c>
      <c r="D94" s="7">
        <v>146</v>
      </c>
      <c r="E94" s="16">
        <f>Tabella6[[#This Row],[Colonna5]]*100/$D$183</f>
        <v>3.2970581659775212E-2</v>
      </c>
      <c r="F94" s="7">
        <v>1679</v>
      </c>
      <c r="G94" s="17">
        <f>Tabella6[[#This Row],[Colonna7]]*100/$F$183</f>
        <v>3.1259012099788298E-2</v>
      </c>
      <c r="H94" s="16">
        <f>Tabella6[[#This Row],[Colonna4]]-Tabella6[[#This Row],[Colonna6]]</f>
        <v>1.7115695599869141E-3</v>
      </c>
    </row>
    <row r="95" spans="1:8" x14ac:dyDescent="0.3">
      <c r="A95" s="14" t="s">
        <v>12</v>
      </c>
      <c r="B95" s="7">
        <v>60</v>
      </c>
      <c r="C95" s="7">
        <v>85</v>
      </c>
      <c r="D95" s="7">
        <v>145</v>
      </c>
      <c r="E95" s="16">
        <f>Tabella6[[#This Row],[Colonna5]]*100/$D$183</f>
        <v>3.274475575799593E-2</v>
      </c>
      <c r="F95" s="7">
        <v>2059</v>
      </c>
      <c r="G95" s="17">
        <f>Tabella6[[#This Row],[Colonna7]]*100/$F$183</f>
        <v>3.8333714064004827E-2</v>
      </c>
      <c r="H95" s="16">
        <f>Tabella6[[#This Row],[Colonna4]]-Tabella6[[#This Row],[Colonna6]]</f>
        <v>-5.5889583060088968E-3</v>
      </c>
    </row>
    <row r="96" spans="1:8" x14ac:dyDescent="0.3">
      <c r="A96" s="14" t="s">
        <v>42</v>
      </c>
      <c r="B96" s="7">
        <v>69</v>
      </c>
      <c r="C96" s="7">
        <v>67</v>
      </c>
      <c r="D96" s="7">
        <v>136</v>
      </c>
      <c r="E96" s="16">
        <f>Tabella6[[#This Row],[Colonna5]]*100/$D$183</f>
        <v>3.0712322641982391E-2</v>
      </c>
      <c r="F96" s="7">
        <v>1168</v>
      </c>
      <c r="G96" s="17">
        <f>Tabella6[[#This Row],[Colonna7]]*100/$F$183</f>
        <v>2.1745399721591861E-2</v>
      </c>
      <c r="H96" s="16">
        <f>Tabella6[[#This Row],[Colonna4]]-Tabella6[[#This Row],[Colonna6]]</f>
        <v>8.9669229203905298E-3</v>
      </c>
    </row>
    <row r="97" spans="1:8" x14ac:dyDescent="0.3">
      <c r="A97" s="14" t="s">
        <v>98</v>
      </c>
      <c r="B97" s="7">
        <v>54</v>
      </c>
      <c r="C97" s="7">
        <v>82</v>
      </c>
      <c r="D97" s="7">
        <v>136</v>
      </c>
      <c r="E97" s="16">
        <f>Tabella6[[#This Row],[Colonna5]]*100/$D$183</f>
        <v>3.0712322641982391E-2</v>
      </c>
      <c r="F97" s="7">
        <v>3648</v>
      </c>
      <c r="G97" s="17">
        <f>Tabella6[[#This Row],[Colonna7]]*100/$F$183</f>
        <v>6.7917138856478682E-2</v>
      </c>
      <c r="H97" s="16">
        <f>Tabella6[[#This Row],[Colonna4]]-Tabella6[[#This Row],[Colonna6]]</f>
        <v>-3.720481621449629E-2</v>
      </c>
    </row>
    <row r="98" spans="1:8" x14ac:dyDescent="0.3">
      <c r="A98" s="14" t="s">
        <v>135</v>
      </c>
      <c r="B98" s="7">
        <v>55</v>
      </c>
      <c r="C98" s="7">
        <v>81</v>
      </c>
      <c r="D98" s="7">
        <v>136</v>
      </c>
      <c r="E98" s="16">
        <f>Tabella6[[#This Row],[Colonna5]]*100/$D$183</f>
        <v>3.0712322641982391E-2</v>
      </c>
      <c r="F98" s="7">
        <v>2588</v>
      </c>
      <c r="G98" s="17">
        <f>Tabella6[[#This Row],[Colonna7]]*100/$F$183</f>
        <v>4.8182443903664156E-2</v>
      </c>
      <c r="H98" s="16">
        <f>Tabella6[[#This Row],[Colonna4]]-Tabella6[[#This Row],[Colonna6]]</f>
        <v>-1.7470121261681765E-2</v>
      </c>
    </row>
    <row r="99" spans="1:8" x14ac:dyDescent="0.3">
      <c r="A99" s="14" t="s">
        <v>108</v>
      </c>
      <c r="B99" s="7">
        <v>24</v>
      </c>
      <c r="C99" s="7">
        <v>106</v>
      </c>
      <c r="D99" s="7">
        <v>130</v>
      </c>
      <c r="E99" s="16">
        <f>Tabella6[[#This Row],[Colonna5]]*100/$D$183</f>
        <v>2.9357367231306695E-2</v>
      </c>
      <c r="F99" s="7">
        <v>2337</v>
      </c>
      <c r="G99" s="17">
        <f>Tabella6[[#This Row],[Colonna7]]*100/$F$183</f>
        <v>4.350941707993166E-2</v>
      </c>
      <c r="H99" s="16">
        <f>Tabella6[[#This Row],[Colonna4]]-Tabella6[[#This Row],[Colonna6]]</f>
        <v>-1.4152049848624965E-2</v>
      </c>
    </row>
    <row r="100" spans="1:8" x14ac:dyDescent="0.3">
      <c r="A100" s="14" t="s">
        <v>92</v>
      </c>
      <c r="B100" s="7">
        <v>74</v>
      </c>
      <c r="C100" s="7">
        <v>55</v>
      </c>
      <c r="D100" s="7">
        <v>129</v>
      </c>
      <c r="E100" s="16">
        <f>Tabella6[[#This Row],[Colonna5]]*100/$D$183</f>
        <v>2.9131541329527413E-2</v>
      </c>
      <c r="F100" s="7">
        <v>1153</v>
      </c>
      <c r="G100" s="17">
        <f>Tabella6[[#This Row],[Colonna7]]*100/$F$183</f>
        <v>2.1466135170372786E-2</v>
      </c>
      <c r="H100" s="16">
        <f>Tabella6[[#This Row],[Colonna4]]-Tabella6[[#This Row],[Colonna6]]</f>
        <v>7.6654061591546266E-3</v>
      </c>
    </row>
    <row r="101" spans="1:8" x14ac:dyDescent="0.3">
      <c r="A101" s="14" t="s">
        <v>105</v>
      </c>
      <c r="B101" s="7">
        <v>13</v>
      </c>
      <c r="C101" s="7">
        <v>111</v>
      </c>
      <c r="D101" s="7">
        <v>124</v>
      </c>
      <c r="E101" s="16">
        <f>Tabella6[[#This Row],[Colonna5]]*100/$D$183</f>
        <v>2.8002411820631002E-2</v>
      </c>
      <c r="F101" s="7">
        <v>3564</v>
      </c>
      <c r="G101" s="17">
        <f>Tabella6[[#This Row],[Colonna7]]*100/$F$183</f>
        <v>6.6353257369651877E-2</v>
      </c>
      <c r="H101" s="16">
        <f>Tabella6[[#This Row],[Colonna4]]-Tabella6[[#This Row],[Colonna6]]</f>
        <v>-3.8350845549020879E-2</v>
      </c>
    </row>
    <row r="102" spans="1:8" x14ac:dyDescent="0.3">
      <c r="A102" s="14" t="s">
        <v>157</v>
      </c>
      <c r="B102" s="7">
        <v>43</v>
      </c>
      <c r="C102" s="7">
        <v>75</v>
      </c>
      <c r="D102" s="7">
        <v>118</v>
      </c>
      <c r="E102" s="16">
        <f>Tabella6[[#This Row],[Colonna5]]*100/$D$183</f>
        <v>2.6647456409955309E-2</v>
      </c>
      <c r="F102" s="7">
        <v>1300</v>
      </c>
      <c r="G102" s="17">
        <f>Tabella6[[#This Row],[Colonna7]]*100/$F$183</f>
        <v>2.4202927772319707E-2</v>
      </c>
      <c r="H102" s="16">
        <f>Tabella6[[#This Row],[Colonna4]]-Tabella6[[#This Row],[Colonna6]]</f>
        <v>2.4445286376356019E-3</v>
      </c>
    </row>
    <row r="103" spans="1:8" x14ac:dyDescent="0.3">
      <c r="A103" s="14" t="s">
        <v>159</v>
      </c>
      <c r="B103" s="7">
        <v>36</v>
      </c>
      <c r="C103" s="7">
        <v>74</v>
      </c>
      <c r="D103" s="7">
        <v>110</v>
      </c>
      <c r="E103" s="16">
        <f>Tabella6[[#This Row],[Colonna5]]*100/$D$183</f>
        <v>2.4840849195721052E-2</v>
      </c>
      <c r="F103" s="7">
        <v>1726</v>
      </c>
      <c r="G103" s="17">
        <f>Tabella6[[#This Row],[Colonna7]]*100/$F$183</f>
        <v>3.2134041026941396E-2</v>
      </c>
      <c r="H103" s="16">
        <f>Tabella6[[#This Row],[Colonna4]]-Tabella6[[#This Row],[Colonna6]]</f>
        <v>-7.2931918312203435E-3</v>
      </c>
    </row>
    <row r="104" spans="1:8" x14ac:dyDescent="0.3">
      <c r="A104" s="14" t="s">
        <v>127</v>
      </c>
      <c r="B104" s="7">
        <v>33</v>
      </c>
      <c r="C104" s="7">
        <v>74</v>
      </c>
      <c r="D104" s="7">
        <v>107</v>
      </c>
      <c r="E104" s="16">
        <f>Tabella6[[#This Row],[Colonna5]]*100/$D$183</f>
        <v>2.4163371490383202E-2</v>
      </c>
      <c r="F104" s="7">
        <v>1789</v>
      </c>
      <c r="G104" s="17">
        <f>Tabella6[[#This Row],[Colonna7]]*100/$F$183</f>
        <v>3.3306952142061502E-2</v>
      </c>
      <c r="H104" s="16">
        <f>Tabella6[[#This Row],[Colonna4]]-Tabella6[[#This Row],[Colonna6]]</f>
        <v>-9.1435806516783E-3</v>
      </c>
    </row>
    <row r="105" spans="1:8" x14ac:dyDescent="0.3">
      <c r="A105" s="14" t="s">
        <v>117</v>
      </c>
      <c r="B105" s="7">
        <v>61</v>
      </c>
      <c r="C105" s="7">
        <v>42</v>
      </c>
      <c r="D105" s="7">
        <v>103</v>
      </c>
      <c r="E105" s="16">
        <f>Tabella6[[#This Row],[Colonna5]]*100/$D$183</f>
        <v>2.3260067883266074E-2</v>
      </c>
      <c r="F105" s="7">
        <v>2126</v>
      </c>
      <c r="G105" s="17">
        <f>Tabella6[[#This Row],[Colonna7]]*100/$F$183</f>
        <v>3.9581095726116691E-2</v>
      </c>
      <c r="H105" s="16">
        <f>Tabella6[[#This Row],[Colonna4]]-Tabella6[[#This Row],[Colonna6]]</f>
        <v>-1.6321027842850618E-2</v>
      </c>
    </row>
    <row r="106" spans="1:8" x14ac:dyDescent="0.3">
      <c r="A106" s="14" t="s">
        <v>72</v>
      </c>
      <c r="B106" s="7">
        <v>52</v>
      </c>
      <c r="C106" s="7">
        <v>50</v>
      </c>
      <c r="D106" s="7">
        <v>102</v>
      </c>
      <c r="E106" s="16">
        <f>Tabella6[[#This Row],[Colonna5]]*100/$D$183</f>
        <v>2.3034241981486792E-2</v>
      </c>
      <c r="F106" s="7">
        <v>4781</v>
      </c>
      <c r="G106" s="17">
        <f>Tabella6[[#This Row],[Colonna7]]*100/$F$183</f>
        <v>8.9010921291892711E-2</v>
      </c>
      <c r="H106" s="16">
        <f>Tabella6[[#This Row],[Colonna4]]-Tabella6[[#This Row],[Colonna6]]</f>
        <v>-6.597667931040592E-2</v>
      </c>
    </row>
    <row r="107" spans="1:8" x14ac:dyDescent="0.3">
      <c r="A107" s="14" t="s">
        <v>13</v>
      </c>
      <c r="B107" s="7">
        <v>23</v>
      </c>
      <c r="C107" s="7">
        <v>75</v>
      </c>
      <c r="D107" s="7">
        <v>98</v>
      </c>
      <c r="E107" s="16">
        <f>Tabella6[[#This Row],[Colonna5]]*100/$D$183</f>
        <v>2.2130938374369663E-2</v>
      </c>
      <c r="F107" s="7">
        <v>1298</v>
      </c>
      <c r="G107" s="17">
        <f>Tabella6[[#This Row],[Colonna7]]*100/$F$183</f>
        <v>2.4165692498823832E-2</v>
      </c>
      <c r="H107" s="16">
        <f>Tabella6[[#This Row],[Colonna4]]-Tabella6[[#This Row],[Colonna6]]</f>
        <v>-2.0347541244541689E-3</v>
      </c>
    </row>
    <row r="108" spans="1:8" x14ac:dyDescent="0.3">
      <c r="A108" s="14" t="s">
        <v>65</v>
      </c>
      <c r="B108" s="7">
        <v>77</v>
      </c>
      <c r="C108" s="7">
        <v>19</v>
      </c>
      <c r="D108" s="7">
        <v>96</v>
      </c>
      <c r="E108" s="16">
        <f>Tabella6[[#This Row],[Colonna5]]*100/$D$183</f>
        <v>2.1679286570811099E-2</v>
      </c>
      <c r="F108" s="7">
        <v>1239</v>
      </c>
      <c r="G108" s="17">
        <f>Tabella6[[#This Row],[Colonna7]]*100/$F$183</f>
        <v>2.3067251930695476E-2</v>
      </c>
      <c r="H108" s="16">
        <f>Tabella6[[#This Row],[Colonna4]]-Tabella6[[#This Row],[Colonna6]]</f>
        <v>-1.3879653598843772E-3</v>
      </c>
    </row>
    <row r="109" spans="1:8" x14ac:dyDescent="0.3">
      <c r="A109" s="14" t="s">
        <v>148</v>
      </c>
      <c r="B109" s="7">
        <v>31</v>
      </c>
      <c r="C109" s="7">
        <v>64</v>
      </c>
      <c r="D109" s="7">
        <v>95</v>
      </c>
      <c r="E109" s="16">
        <f>Tabella6[[#This Row],[Colonna5]]*100/$D$183</f>
        <v>2.1453460669031817E-2</v>
      </c>
      <c r="F109" s="7">
        <v>4263</v>
      </c>
      <c r="G109" s="17">
        <f>Tabella6[[#This Row],[Colonna7]]*100/$F$183</f>
        <v>7.9366985456460704E-2</v>
      </c>
      <c r="H109" s="16">
        <f>Tabella6[[#This Row],[Colonna4]]-Tabella6[[#This Row],[Colonna6]]</f>
        <v>-5.7913524787428887E-2</v>
      </c>
    </row>
    <row r="110" spans="1:8" x14ac:dyDescent="0.3">
      <c r="A110" s="14" t="s">
        <v>67</v>
      </c>
      <c r="B110" s="7">
        <v>13</v>
      </c>
      <c r="C110" s="7">
        <v>81</v>
      </c>
      <c r="D110" s="7">
        <v>94</v>
      </c>
      <c r="E110" s="16">
        <f>Tabella6[[#This Row],[Colonna5]]*100/$D$183</f>
        <v>2.1227634767252535E-2</v>
      </c>
      <c r="F110" s="7">
        <v>1798</v>
      </c>
      <c r="G110" s="17">
        <f>Tabella6[[#This Row],[Colonna7]]*100/$F$183</f>
        <v>3.3474510872792948E-2</v>
      </c>
      <c r="H110" s="16">
        <f>Tabella6[[#This Row],[Colonna4]]-Tabella6[[#This Row],[Colonna6]]</f>
        <v>-1.2246876105540414E-2</v>
      </c>
    </row>
    <row r="111" spans="1:8" x14ac:dyDescent="0.3">
      <c r="A111" s="14" t="s">
        <v>138</v>
      </c>
      <c r="B111" s="7">
        <v>27</v>
      </c>
      <c r="C111" s="7">
        <v>62</v>
      </c>
      <c r="D111" s="7">
        <v>89</v>
      </c>
      <c r="E111" s="16">
        <f>Tabella6[[#This Row],[Colonna5]]*100/$D$183</f>
        <v>2.0098505258356124E-2</v>
      </c>
      <c r="F111" s="7">
        <v>628</v>
      </c>
      <c r="G111" s="17">
        <f>Tabella6[[#This Row],[Colonna7]]*100/$F$183</f>
        <v>1.1691875877705213E-2</v>
      </c>
      <c r="H111" s="16">
        <f>Tabella6[[#This Row],[Colonna4]]-Tabella6[[#This Row],[Colonna6]]</f>
        <v>8.4066293806509106E-3</v>
      </c>
    </row>
    <row r="112" spans="1:8" ht="15" customHeight="1" x14ac:dyDescent="0.3">
      <c r="A112" s="14" t="s">
        <v>181</v>
      </c>
      <c r="B112" s="7">
        <v>40</v>
      </c>
      <c r="C112" s="7">
        <v>47</v>
      </c>
      <c r="D112" s="7">
        <v>87</v>
      </c>
      <c r="E112" s="16">
        <f>Tabella6[[#This Row],[Colonna5]]*100/$D$183</f>
        <v>1.964685345479756E-2</v>
      </c>
      <c r="F112" s="7">
        <v>930</v>
      </c>
      <c r="G112" s="17">
        <f>Tabella6[[#This Row],[Colonna7]]*100/$F$183</f>
        <v>1.7314402175582558E-2</v>
      </c>
      <c r="H112" s="16">
        <f>Tabella6[[#This Row],[Colonna4]]-Tabella6[[#This Row],[Colonna6]]</f>
        <v>2.3324512792150011E-3</v>
      </c>
    </row>
    <row r="113" spans="1:8" x14ac:dyDescent="0.3">
      <c r="A113" s="14" t="s">
        <v>46</v>
      </c>
      <c r="B113" s="7">
        <v>49</v>
      </c>
      <c r="C113" s="7">
        <v>35</v>
      </c>
      <c r="D113" s="7">
        <v>84</v>
      </c>
      <c r="E113" s="16">
        <f>Tabella6[[#This Row],[Colonna5]]*100/$D$183</f>
        <v>1.8969375749459713E-2</v>
      </c>
      <c r="F113" s="7">
        <v>1188</v>
      </c>
      <c r="G113" s="17">
        <f>Tabella6[[#This Row],[Colonna7]]*100/$F$183</f>
        <v>2.2117752456550625E-2</v>
      </c>
      <c r="H113" s="16">
        <f>Tabella6[[#This Row],[Colonna4]]-Tabella6[[#This Row],[Colonna6]]</f>
        <v>-3.1483767070909115E-3</v>
      </c>
    </row>
    <row r="114" spans="1:8" x14ac:dyDescent="0.3">
      <c r="A114" s="14" t="s">
        <v>77</v>
      </c>
      <c r="B114" s="7">
        <v>50</v>
      </c>
      <c r="C114" s="7">
        <v>32</v>
      </c>
      <c r="D114" s="7">
        <v>82</v>
      </c>
      <c r="E114" s="16">
        <f>Tabella6[[#This Row],[Colonna5]]*100/$D$183</f>
        <v>1.8517723945901145E-2</v>
      </c>
      <c r="F114" s="7">
        <v>723</v>
      </c>
      <c r="G114" s="17">
        <f>Tabella6[[#This Row],[Colonna7]]*100/$F$183</f>
        <v>1.3460551368759345E-2</v>
      </c>
      <c r="H114" s="16">
        <f>Tabella6[[#This Row],[Colonna4]]-Tabella6[[#This Row],[Colonna6]]</f>
        <v>5.0571725771418E-3</v>
      </c>
    </row>
    <row r="115" spans="1:8" x14ac:dyDescent="0.3">
      <c r="A115" s="14" t="s">
        <v>113</v>
      </c>
      <c r="B115" s="7">
        <v>36</v>
      </c>
      <c r="C115" s="7">
        <v>45</v>
      </c>
      <c r="D115" s="7">
        <v>81</v>
      </c>
      <c r="E115" s="16">
        <f>Tabella6[[#This Row],[Colonna5]]*100/$D$183</f>
        <v>1.8291898044121863E-2</v>
      </c>
      <c r="F115" s="7">
        <v>624</v>
      </c>
      <c r="G115" s="17">
        <f>Tabella6[[#This Row],[Colonna7]]*100/$F$183</f>
        <v>1.1617405330713459E-2</v>
      </c>
      <c r="H115" s="16">
        <f>Tabella6[[#This Row],[Colonna4]]-Tabella6[[#This Row],[Colonna6]]</f>
        <v>6.6744927134084042E-3</v>
      </c>
    </row>
    <row r="116" spans="1:8" x14ac:dyDescent="0.3">
      <c r="A116" s="14" t="s">
        <v>84</v>
      </c>
      <c r="B116" s="7">
        <v>37</v>
      </c>
      <c r="C116" s="7">
        <v>40</v>
      </c>
      <c r="D116" s="7">
        <v>77</v>
      </c>
      <c r="E116" s="16">
        <f>Tabella6[[#This Row],[Colonna5]]*100/$D$183</f>
        <v>1.7388594437004735E-2</v>
      </c>
      <c r="F116" s="7">
        <v>1381</v>
      </c>
      <c r="G116" s="17">
        <f>Tabella6[[#This Row],[Colonna7]]*100/$F$183</f>
        <v>2.5710956348902705E-2</v>
      </c>
      <c r="H116" s="16">
        <f>Tabella6[[#This Row],[Colonna4]]-Tabella6[[#This Row],[Colonna6]]</f>
        <v>-8.3223619118979707E-3</v>
      </c>
    </row>
    <row r="117" spans="1:8" x14ac:dyDescent="0.3">
      <c r="A117" s="14" t="s">
        <v>103</v>
      </c>
      <c r="B117" s="7">
        <v>48</v>
      </c>
      <c r="C117" s="7">
        <v>28</v>
      </c>
      <c r="D117" s="7">
        <v>76</v>
      </c>
      <c r="E117" s="16">
        <f>Tabella6[[#This Row],[Colonna5]]*100/$D$183</f>
        <v>1.7162768535225453E-2</v>
      </c>
      <c r="F117" s="7">
        <v>1524</v>
      </c>
      <c r="G117" s="17">
        <f>Tabella6[[#This Row],[Colonna7]]*100/$F$183</f>
        <v>2.8373278403857873E-2</v>
      </c>
      <c r="H117" s="16">
        <f>Tabella6[[#This Row],[Colonna4]]-Tabella6[[#This Row],[Colonna6]]</f>
        <v>-1.121050986863242E-2</v>
      </c>
    </row>
    <row r="118" spans="1:8" x14ac:dyDescent="0.3">
      <c r="A118" s="14" t="s">
        <v>49</v>
      </c>
      <c r="B118" s="7">
        <v>31</v>
      </c>
      <c r="C118" s="7">
        <v>43</v>
      </c>
      <c r="D118" s="7">
        <v>74</v>
      </c>
      <c r="E118" s="16">
        <f>Tabella6[[#This Row],[Colonna5]]*100/$D$183</f>
        <v>1.6711116731666888E-2</v>
      </c>
      <c r="F118" s="7">
        <v>3475</v>
      </c>
      <c r="G118" s="17">
        <f>Tabella6[[#This Row],[Colonna7]]*100/$F$183</f>
        <v>6.4696287699085378E-2</v>
      </c>
      <c r="H118" s="16">
        <f>Tabella6[[#This Row],[Colonna4]]-Tabella6[[#This Row],[Colonna6]]</f>
        <v>-4.7985170967418486E-2</v>
      </c>
    </row>
    <row r="119" spans="1:8" x14ac:dyDescent="0.3">
      <c r="A119" s="14" t="s">
        <v>57</v>
      </c>
      <c r="B119" s="7">
        <v>35</v>
      </c>
      <c r="C119" s="7">
        <v>34</v>
      </c>
      <c r="D119" s="7">
        <v>69</v>
      </c>
      <c r="E119" s="16">
        <f>Tabella6[[#This Row],[Colonna5]]*100/$D$183</f>
        <v>1.5581987222770478E-2</v>
      </c>
      <c r="F119" s="7">
        <v>519</v>
      </c>
      <c r="G119" s="17">
        <f>Tabella6[[#This Row],[Colonna7]]*100/$F$183</f>
        <v>9.6625534721799453E-3</v>
      </c>
      <c r="H119" s="16">
        <f>Tabella6[[#This Row],[Colonna4]]-Tabella6[[#This Row],[Colonna6]]</f>
        <v>5.9194337505905324E-3</v>
      </c>
    </row>
    <row r="120" spans="1:8" x14ac:dyDescent="0.3">
      <c r="A120" s="14" t="s">
        <v>51</v>
      </c>
      <c r="B120" s="7">
        <v>51</v>
      </c>
      <c r="C120" s="7">
        <v>13</v>
      </c>
      <c r="D120" s="7">
        <v>64</v>
      </c>
      <c r="E120" s="16">
        <f>Tabella6[[#This Row],[Colonna5]]*100/$D$183</f>
        <v>1.4452857713874065E-2</v>
      </c>
      <c r="F120" s="7">
        <v>482</v>
      </c>
      <c r="G120" s="17">
        <f>Tabella6[[#This Row],[Colonna7]]*100/$F$183</f>
        <v>8.9737009125062297E-3</v>
      </c>
      <c r="H120" s="16">
        <f>Tabella6[[#This Row],[Colonna4]]-Tabella6[[#This Row],[Colonna6]]</f>
        <v>5.4791568013678356E-3</v>
      </c>
    </row>
    <row r="121" spans="1:8" x14ac:dyDescent="0.3">
      <c r="A121" s="14" t="s">
        <v>150</v>
      </c>
      <c r="B121" s="7">
        <v>16</v>
      </c>
      <c r="C121" s="7">
        <v>45</v>
      </c>
      <c r="D121" s="7">
        <v>61</v>
      </c>
      <c r="E121" s="16">
        <f>Tabella6[[#This Row],[Colonna5]]*100/$D$183</f>
        <v>1.3775380008536219E-2</v>
      </c>
      <c r="F121" s="7">
        <v>975</v>
      </c>
      <c r="G121" s="17">
        <f>Tabella6[[#This Row],[Colonna7]]*100/$F$183</f>
        <v>1.815219582923978E-2</v>
      </c>
      <c r="H121" s="16">
        <f>Tabella6[[#This Row],[Colonna4]]-Tabella6[[#This Row],[Colonna6]]</f>
        <v>-4.3768158207035616E-3</v>
      </c>
    </row>
    <row r="122" spans="1:8" x14ac:dyDescent="0.3">
      <c r="A122" s="14" t="s">
        <v>33</v>
      </c>
      <c r="B122" s="7">
        <v>31</v>
      </c>
      <c r="C122" s="7">
        <v>28</v>
      </c>
      <c r="D122" s="7">
        <v>59</v>
      </c>
      <c r="E122" s="16">
        <f>Tabella6[[#This Row],[Colonna5]]*100/$D$183</f>
        <v>1.3323728204977655E-2</v>
      </c>
      <c r="F122" s="7">
        <v>3523</v>
      </c>
      <c r="G122" s="17">
        <f>Tabella6[[#This Row],[Colonna7]]*100/$F$183</f>
        <v>6.5589934262986413E-2</v>
      </c>
      <c r="H122" s="16">
        <f>Tabella6[[#This Row],[Colonna4]]-Tabella6[[#This Row],[Colonna6]]</f>
        <v>-5.226620605800876E-2</v>
      </c>
    </row>
    <row r="123" spans="1:8" x14ac:dyDescent="0.3">
      <c r="A123" s="14" t="s">
        <v>164</v>
      </c>
      <c r="B123" s="7">
        <v>36</v>
      </c>
      <c r="C123" s="7">
        <v>20</v>
      </c>
      <c r="D123" s="7">
        <v>56</v>
      </c>
      <c r="E123" s="16">
        <f>Tabella6[[#This Row],[Colonna5]]*100/$D$183</f>
        <v>1.2646250499639808E-2</v>
      </c>
      <c r="F123" s="7">
        <v>525</v>
      </c>
      <c r="G123" s="17">
        <f>Tabella6[[#This Row],[Colonna7]]*100/$F$183</f>
        <v>9.7742592926675746E-3</v>
      </c>
      <c r="H123" s="16">
        <f>Tabella6[[#This Row],[Colonna4]]-Tabella6[[#This Row],[Colonna6]]</f>
        <v>2.8719912069722336E-3</v>
      </c>
    </row>
    <row r="124" spans="1:8" x14ac:dyDescent="0.3">
      <c r="A124" s="14" t="s">
        <v>24</v>
      </c>
      <c r="B124" s="7">
        <v>21</v>
      </c>
      <c r="C124" s="7">
        <v>28</v>
      </c>
      <c r="D124" s="7">
        <v>49</v>
      </c>
      <c r="E124" s="16">
        <f>Tabella6[[#This Row],[Colonna5]]*100/$D$183</f>
        <v>1.1065469187184832E-2</v>
      </c>
      <c r="F124" s="7">
        <v>1022</v>
      </c>
      <c r="G124" s="17">
        <f>Tabella6[[#This Row],[Colonna7]]*100/$F$183</f>
        <v>1.9027224756392878E-2</v>
      </c>
      <c r="H124" s="16">
        <f>Tabella6[[#This Row],[Colonna4]]-Tabella6[[#This Row],[Colonna6]]</f>
        <v>-7.9617555692080462E-3</v>
      </c>
    </row>
    <row r="125" spans="1:8" x14ac:dyDescent="0.3">
      <c r="A125" s="14" t="s">
        <v>47</v>
      </c>
      <c r="B125" s="7">
        <v>14</v>
      </c>
      <c r="C125" s="7">
        <v>33</v>
      </c>
      <c r="D125" s="7">
        <v>47</v>
      </c>
      <c r="E125" s="16">
        <f>Tabella6[[#This Row],[Colonna5]]*100/$D$183</f>
        <v>1.0613817383626267E-2</v>
      </c>
      <c r="F125" s="7">
        <v>758</v>
      </c>
      <c r="G125" s="17">
        <f>Tabella6[[#This Row],[Colonna7]]*100/$F$183</f>
        <v>1.4112168654937184E-2</v>
      </c>
      <c r="H125" s="16">
        <f>Tabella6[[#This Row],[Colonna4]]-Tabella6[[#This Row],[Colonna6]]</f>
        <v>-3.4983512713109167E-3</v>
      </c>
    </row>
    <row r="126" spans="1:8" x14ac:dyDescent="0.3">
      <c r="A126" s="14" t="s">
        <v>87</v>
      </c>
      <c r="B126" s="7">
        <v>23</v>
      </c>
      <c r="C126" s="7">
        <v>22</v>
      </c>
      <c r="D126" s="7">
        <v>45</v>
      </c>
      <c r="E126" s="16">
        <f>Tabella6[[#This Row],[Colonna5]]*100/$D$183</f>
        <v>1.0162165580067703E-2</v>
      </c>
      <c r="F126" s="7">
        <v>723</v>
      </c>
      <c r="G126" s="17">
        <f>Tabella6[[#This Row],[Colonna7]]*100/$F$183</f>
        <v>1.3460551368759345E-2</v>
      </c>
      <c r="H126" s="16">
        <f>Tabella6[[#This Row],[Colonna4]]-Tabella6[[#This Row],[Colonna6]]</f>
        <v>-3.2983857886916424E-3</v>
      </c>
    </row>
    <row r="127" spans="1:8" x14ac:dyDescent="0.3">
      <c r="A127" s="14" t="s">
        <v>115</v>
      </c>
      <c r="B127" s="7">
        <v>13</v>
      </c>
      <c r="C127" s="7">
        <v>32</v>
      </c>
      <c r="D127" s="7">
        <v>45</v>
      </c>
      <c r="E127" s="16">
        <f>Tabella6[[#This Row],[Colonna5]]*100/$D$183</f>
        <v>1.0162165580067703E-2</v>
      </c>
      <c r="F127" s="7">
        <v>276</v>
      </c>
      <c r="G127" s="17">
        <f>Tabella6[[#This Row],[Colonna7]]*100/$F$183</f>
        <v>5.1384677424309534E-3</v>
      </c>
      <c r="H127" s="16">
        <f>Tabella6[[#This Row],[Colonna4]]-Tabella6[[#This Row],[Colonna6]]</f>
        <v>5.0236978376367496E-3</v>
      </c>
    </row>
    <row r="128" spans="1:8" x14ac:dyDescent="0.3">
      <c r="A128" s="14" t="s">
        <v>177</v>
      </c>
      <c r="B128" s="7">
        <v>14</v>
      </c>
      <c r="C128" s="7">
        <v>30</v>
      </c>
      <c r="D128" s="7">
        <v>44</v>
      </c>
      <c r="E128" s="16">
        <f>Tabella6[[#This Row],[Colonna5]]*100/$D$183</f>
        <v>9.9363396782884209E-3</v>
      </c>
      <c r="F128" s="7">
        <v>748</v>
      </c>
      <c r="G128" s="17">
        <f>Tabella6[[#This Row],[Colonna7]]*100/$F$183</f>
        <v>1.3925992287457801E-2</v>
      </c>
      <c r="H128" s="16">
        <f>Tabella6[[#This Row],[Colonna4]]-Tabella6[[#This Row],[Colonna6]]</f>
        <v>-3.9896526091693797E-3</v>
      </c>
    </row>
    <row r="129" spans="1:8" x14ac:dyDescent="0.3">
      <c r="A129" s="14" t="s">
        <v>43</v>
      </c>
      <c r="B129" s="7">
        <v>21</v>
      </c>
      <c r="C129" s="7">
        <v>18</v>
      </c>
      <c r="D129" s="7">
        <v>39</v>
      </c>
      <c r="E129" s="16">
        <f>Tabella6[[#This Row],[Colonna5]]*100/$D$183</f>
        <v>8.8072101693920084E-3</v>
      </c>
      <c r="F129" s="7">
        <v>1180</v>
      </c>
      <c r="G129" s="17">
        <f>Tabella6[[#This Row],[Colonna7]]*100/$F$183</f>
        <v>2.196881136256712E-2</v>
      </c>
      <c r="H129" s="16">
        <f>Tabella6[[#This Row],[Colonna4]]-Tabella6[[#This Row],[Colonna6]]</f>
        <v>-1.3161601193175112E-2</v>
      </c>
    </row>
    <row r="130" spans="1:8" x14ac:dyDescent="0.3">
      <c r="A130" s="14" t="s">
        <v>71</v>
      </c>
      <c r="B130" s="7">
        <v>28</v>
      </c>
      <c r="C130" s="7">
        <v>9</v>
      </c>
      <c r="D130" s="7">
        <v>37</v>
      </c>
      <c r="E130" s="16">
        <f>Tabella6[[#This Row],[Colonna5]]*100/$D$183</f>
        <v>8.3555583658334442E-3</v>
      </c>
      <c r="F130" s="7">
        <v>734</v>
      </c>
      <c r="G130" s="17">
        <f>Tabella6[[#This Row],[Colonna7]]*100/$F$183</f>
        <v>1.3665345372986665E-2</v>
      </c>
      <c r="H130" s="16">
        <f>Tabella6[[#This Row],[Colonna4]]-Tabella6[[#This Row],[Colonna6]]</f>
        <v>-5.3097870071532206E-3</v>
      </c>
    </row>
    <row r="131" spans="1:8" x14ac:dyDescent="0.3">
      <c r="A131" s="14" t="s">
        <v>109</v>
      </c>
      <c r="B131" s="7">
        <v>10</v>
      </c>
      <c r="C131" s="7">
        <v>25</v>
      </c>
      <c r="D131" s="7">
        <v>35</v>
      </c>
      <c r="E131" s="16">
        <f>Tabella6[[#This Row],[Colonna5]]*100/$D$183</f>
        <v>7.9039065622748799E-3</v>
      </c>
      <c r="F131" s="7">
        <v>2879</v>
      </c>
      <c r="G131" s="17">
        <f>Tabella6[[#This Row],[Colonna7]]*100/$F$183</f>
        <v>5.3600176197314185E-2</v>
      </c>
      <c r="H131" s="16">
        <f>Tabella6[[#This Row],[Colonna4]]-Tabella6[[#This Row],[Colonna6]]</f>
        <v>-4.5696269635039304E-2</v>
      </c>
    </row>
    <row r="132" spans="1:8" x14ac:dyDescent="0.3">
      <c r="A132" s="14" t="s">
        <v>151</v>
      </c>
      <c r="B132" s="7">
        <v>12</v>
      </c>
      <c r="C132" s="7">
        <v>23</v>
      </c>
      <c r="D132" s="7">
        <v>35</v>
      </c>
      <c r="E132" s="16">
        <f>Tabella6[[#This Row],[Colonna5]]*100/$D$183</f>
        <v>7.9039065622748799E-3</v>
      </c>
      <c r="F132" s="7">
        <v>420</v>
      </c>
      <c r="G132" s="17">
        <f>Tabella6[[#This Row],[Colonna7]]*100/$F$183</f>
        <v>7.819407434134059E-3</v>
      </c>
      <c r="H132" s="16">
        <f>Tabella6[[#This Row],[Colonna4]]-Tabella6[[#This Row],[Colonna6]]</f>
        <v>8.4499128140820903E-5</v>
      </c>
    </row>
    <row r="133" spans="1:8" x14ac:dyDescent="0.3">
      <c r="A133" s="14" t="s">
        <v>26</v>
      </c>
      <c r="B133" s="7">
        <v>15</v>
      </c>
      <c r="C133" s="7">
        <v>19</v>
      </c>
      <c r="D133" s="7">
        <v>34</v>
      </c>
      <c r="E133" s="16">
        <f>Tabella6[[#This Row],[Colonna5]]*100/$D$183</f>
        <v>7.6780806604955978E-3</v>
      </c>
      <c r="F133" s="7">
        <v>1979</v>
      </c>
      <c r="G133" s="17">
        <f>Tabella6[[#This Row],[Colonna7]]*100/$F$183</f>
        <v>3.6844303124169767E-2</v>
      </c>
      <c r="H133" s="16">
        <f>Tabella6[[#This Row],[Colonna4]]-Tabella6[[#This Row],[Colonna6]]</f>
        <v>-2.9166222463674167E-2</v>
      </c>
    </row>
    <row r="134" spans="1:8" x14ac:dyDescent="0.3">
      <c r="A134" s="14" t="s">
        <v>145</v>
      </c>
      <c r="B134" s="7">
        <v>17</v>
      </c>
      <c r="C134" s="7">
        <v>16</v>
      </c>
      <c r="D134" s="7">
        <v>33</v>
      </c>
      <c r="E134" s="16">
        <f>Tabella6[[#This Row],[Colonna5]]*100/$D$183</f>
        <v>7.4522547587163156E-3</v>
      </c>
      <c r="F134" s="7">
        <v>1109</v>
      </c>
      <c r="G134" s="17">
        <f>Tabella6[[#This Row],[Colonna7]]*100/$F$183</f>
        <v>2.0646959153463505E-2</v>
      </c>
      <c r="H134" s="16">
        <f>Tabella6[[#This Row],[Colonna4]]-Tabella6[[#This Row],[Colonna6]]</f>
        <v>-1.319470439474719E-2</v>
      </c>
    </row>
    <row r="135" spans="1:8" x14ac:dyDescent="0.3">
      <c r="A135" s="14" t="s">
        <v>22</v>
      </c>
      <c r="B135" s="7">
        <v>17</v>
      </c>
      <c r="C135" s="7">
        <v>14</v>
      </c>
      <c r="D135" s="7">
        <v>31</v>
      </c>
      <c r="E135" s="16">
        <f>Tabella6[[#This Row],[Colonna5]]*100/$D$183</f>
        <v>7.0006029551577505E-3</v>
      </c>
      <c r="F135" s="7">
        <v>303</v>
      </c>
      <c r="G135" s="17">
        <f>Tabella6[[#This Row],[Colonna7]]*100/$F$183</f>
        <v>5.6411439346252855E-3</v>
      </c>
      <c r="H135" s="16">
        <f>Tabella6[[#This Row],[Colonna4]]-Tabella6[[#This Row],[Colonna6]]</f>
        <v>1.359459020532465E-3</v>
      </c>
    </row>
    <row r="136" spans="1:8" x14ac:dyDescent="0.3">
      <c r="A136" s="14" t="s">
        <v>80</v>
      </c>
      <c r="B136" s="7">
        <v>13</v>
      </c>
      <c r="C136" s="7">
        <v>17</v>
      </c>
      <c r="D136" s="7">
        <v>30</v>
      </c>
      <c r="E136" s="16">
        <f>Tabella6[[#This Row],[Colonna5]]*100/$D$183</f>
        <v>6.7747770533784684E-3</v>
      </c>
      <c r="F136" s="7">
        <v>326</v>
      </c>
      <c r="G136" s="17">
        <f>Tabella6[[#This Row],[Colonna7]]*100/$F$183</f>
        <v>6.0693495798278653E-3</v>
      </c>
      <c r="H136" s="16">
        <f>Tabella6[[#This Row],[Colonna4]]-Tabella6[[#This Row],[Colonna6]]</f>
        <v>7.0542747355060303E-4</v>
      </c>
    </row>
    <row r="137" spans="1:8" x14ac:dyDescent="0.3">
      <c r="A137" s="14" t="s">
        <v>128</v>
      </c>
      <c r="B137" s="7">
        <v>12</v>
      </c>
      <c r="C137" s="7">
        <v>15</v>
      </c>
      <c r="D137" s="7">
        <v>27</v>
      </c>
      <c r="E137" s="16">
        <f>Tabella6[[#This Row],[Colonna5]]*100/$D$183</f>
        <v>6.097299348040622E-3</v>
      </c>
      <c r="F137" s="7">
        <v>347</v>
      </c>
      <c r="G137" s="17">
        <f>Tabella6[[#This Row],[Colonna7]]*100/$F$183</f>
        <v>6.4603199515345681E-3</v>
      </c>
      <c r="H137" s="16">
        <f>Tabella6[[#This Row],[Colonna4]]-Tabella6[[#This Row],[Colonna6]]</f>
        <v>-3.6302060349394615E-4</v>
      </c>
    </row>
    <row r="138" spans="1:8" x14ac:dyDescent="0.3">
      <c r="A138" s="14" t="s">
        <v>96</v>
      </c>
      <c r="B138" s="7">
        <v>10</v>
      </c>
      <c r="C138" s="7">
        <v>15</v>
      </c>
      <c r="D138" s="7">
        <v>25</v>
      </c>
      <c r="E138" s="16">
        <f>Tabella6[[#This Row],[Colonna5]]*100/$D$183</f>
        <v>5.6456475444820568E-3</v>
      </c>
      <c r="F138" s="7">
        <v>228</v>
      </c>
      <c r="G138" s="17">
        <f>Tabella6[[#This Row],[Colonna7]]*100/$F$183</f>
        <v>4.2448211785299176E-3</v>
      </c>
      <c r="H138" s="16">
        <f>Tabella6[[#This Row],[Colonna4]]-Tabella6[[#This Row],[Colonna6]]</f>
        <v>1.4008263659521392E-3</v>
      </c>
    </row>
    <row r="139" spans="1:8" x14ac:dyDescent="0.3">
      <c r="A139" s="14" t="s">
        <v>161</v>
      </c>
      <c r="B139" s="7">
        <v>12</v>
      </c>
      <c r="C139" s="7">
        <v>13</v>
      </c>
      <c r="D139" s="7">
        <v>25</v>
      </c>
      <c r="E139" s="16">
        <f>Tabella6[[#This Row],[Colonna5]]*100/$D$183</f>
        <v>5.6456475444820568E-3</v>
      </c>
      <c r="F139" s="7">
        <v>385</v>
      </c>
      <c r="G139" s="17">
        <f>Tabella6[[#This Row],[Colonna7]]*100/$F$183</f>
        <v>7.1677901479562213E-3</v>
      </c>
      <c r="H139" s="16">
        <f>Tabella6[[#This Row],[Colonna4]]-Tabella6[[#This Row],[Colonna6]]</f>
        <v>-1.5221426034741645E-3</v>
      </c>
    </row>
    <row r="140" spans="1:8" x14ac:dyDescent="0.3">
      <c r="A140" s="14" t="s">
        <v>10</v>
      </c>
      <c r="B140" s="7">
        <v>16</v>
      </c>
      <c r="C140" s="7">
        <v>7</v>
      </c>
      <c r="D140" s="7">
        <v>23</v>
      </c>
      <c r="E140" s="16">
        <f>Tabella6[[#This Row],[Colonna5]]*100/$D$183</f>
        <v>5.1939957409234926E-3</v>
      </c>
      <c r="F140" s="7">
        <v>431</v>
      </c>
      <c r="G140" s="17">
        <f>Tabella6[[#This Row],[Colonna7]]*100/$F$183</f>
        <v>8.0242014383613801E-3</v>
      </c>
      <c r="H140" s="16">
        <f>Tabella6[[#This Row],[Colonna4]]-Tabella6[[#This Row],[Colonna6]]</f>
        <v>-2.8302056974378875E-3</v>
      </c>
    </row>
    <row r="141" spans="1:8" x14ac:dyDescent="0.3">
      <c r="A141" s="14" t="s">
        <v>147</v>
      </c>
      <c r="B141" s="7">
        <v>11</v>
      </c>
      <c r="C141" s="7">
        <v>12</v>
      </c>
      <c r="D141" s="7">
        <v>23</v>
      </c>
      <c r="E141" s="16">
        <f>Tabella6[[#This Row],[Colonna5]]*100/$D$183</f>
        <v>5.1939957409234926E-3</v>
      </c>
      <c r="F141" s="7">
        <v>453</v>
      </c>
      <c r="G141" s="17">
        <f>Tabella6[[#This Row],[Colonna7]]*100/$F$183</f>
        <v>8.4337894468160205E-3</v>
      </c>
      <c r="H141" s="16">
        <f>Tabella6[[#This Row],[Colonna4]]-Tabella6[[#This Row],[Colonna6]]</f>
        <v>-3.239793705892528E-3</v>
      </c>
    </row>
    <row r="142" spans="1:8" x14ac:dyDescent="0.3">
      <c r="A142" s="14" t="s">
        <v>73</v>
      </c>
      <c r="B142" s="7">
        <v>6</v>
      </c>
      <c r="C142" s="7">
        <v>15</v>
      </c>
      <c r="D142" s="7">
        <v>21</v>
      </c>
      <c r="E142" s="16">
        <f>Tabella6[[#This Row],[Colonna5]]*100/$D$183</f>
        <v>4.7423439373649283E-3</v>
      </c>
      <c r="F142" s="7">
        <v>404</v>
      </c>
      <c r="G142" s="17">
        <f>Tabella6[[#This Row],[Colonna7]]*100/$F$183</f>
        <v>7.5215252461670471E-3</v>
      </c>
      <c r="H142" s="16">
        <f>Tabella6[[#This Row],[Colonna4]]-Tabella6[[#This Row],[Colonna6]]</f>
        <v>-2.7791813088021188E-3</v>
      </c>
    </row>
    <row r="143" spans="1:8" x14ac:dyDescent="0.3">
      <c r="A143" s="14" t="s">
        <v>120</v>
      </c>
      <c r="B143" s="7">
        <v>4</v>
      </c>
      <c r="C143" s="7">
        <v>17</v>
      </c>
      <c r="D143" s="7">
        <v>21</v>
      </c>
      <c r="E143" s="16">
        <f>Tabella6[[#This Row],[Colonna5]]*100/$D$183</f>
        <v>4.7423439373649283E-3</v>
      </c>
      <c r="F143" s="7">
        <v>247</v>
      </c>
      <c r="G143" s="17">
        <f>Tabella6[[#This Row],[Colonna7]]*100/$F$183</f>
        <v>4.5985562767407442E-3</v>
      </c>
      <c r="H143" s="16">
        <f>Tabella6[[#This Row],[Colonna4]]-Tabella6[[#This Row],[Colonna6]]</f>
        <v>1.4378766062418408E-4</v>
      </c>
    </row>
    <row r="144" spans="1:8" x14ac:dyDescent="0.3">
      <c r="A144" s="14" t="s">
        <v>50</v>
      </c>
      <c r="B144" s="7">
        <v>12</v>
      </c>
      <c r="C144" s="7">
        <v>8</v>
      </c>
      <c r="D144" s="7">
        <v>20</v>
      </c>
      <c r="E144" s="16">
        <f>Tabella6[[#This Row],[Colonna5]]*100/$D$183</f>
        <v>4.5165180355856453E-3</v>
      </c>
      <c r="F144" s="7">
        <v>207</v>
      </c>
      <c r="G144" s="17">
        <f>Tabella6[[#This Row],[Colonna7]]*100/$F$183</f>
        <v>3.8538508068232148E-3</v>
      </c>
      <c r="H144" s="16">
        <f>Tabella6[[#This Row],[Colonna4]]-Tabella6[[#This Row],[Colonna6]]</f>
        <v>6.6266722876243047E-4</v>
      </c>
    </row>
    <row r="145" spans="1:8" x14ac:dyDescent="0.3">
      <c r="A145" s="14" t="s">
        <v>116</v>
      </c>
      <c r="B145" s="7">
        <v>5</v>
      </c>
      <c r="C145" s="7">
        <v>10</v>
      </c>
      <c r="D145" s="7">
        <v>15</v>
      </c>
      <c r="E145" s="16">
        <f>Tabella6[[#This Row],[Colonna5]]*100/$D$183</f>
        <v>3.3873885266892342E-3</v>
      </c>
      <c r="F145" s="7">
        <v>497</v>
      </c>
      <c r="G145" s="17">
        <f>Tabella6[[#This Row],[Colonna7]]*100/$F$183</f>
        <v>9.2529654637253031E-3</v>
      </c>
      <c r="H145" s="16">
        <f>Tabella6[[#This Row],[Colonna4]]-Tabella6[[#This Row],[Colonna6]]</f>
        <v>-5.8655769370360693E-3</v>
      </c>
    </row>
    <row r="146" spans="1:8" x14ac:dyDescent="0.3">
      <c r="A146" s="14" t="s">
        <v>62</v>
      </c>
      <c r="B146" s="7">
        <v>4</v>
      </c>
      <c r="C146" s="7">
        <v>10</v>
      </c>
      <c r="D146" s="7">
        <v>14</v>
      </c>
      <c r="E146" s="16">
        <f>Tabella6[[#This Row],[Colonna5]]*100/$D$183</f>
        <v>3.161562624909952E-3</v>
      </c>
      <c r="F146" s="7">
        <v>174</v>
      </c>
      <c r="G146" s="17">
        <f>Tabella6[[#This Row],[Colonna7]]*100/$F$183</f>
        <v>3.2394687941412533E-3</v>
      </c>
      <c r="H146" s="16">
        <f>Tabella6[[#This Row],[Colonna4]]-Tabella6[[#This Row],[Colonna6]]</f>
        <v>-7.7906169231301264E-5</v>
      </c>
    </row>
    <row r="147" spans="1:8" x14ac:dyDescent="0.3">
      <c r="A147" s="14" t="s">
        <v>183</v>
      </c>
      <c r="B147" s="7">
        <v>9</v>
      </c>
      <c r="C147" s="7">
        <v>5</v>
      </c>
      <c r="D147" s="7">
        <v>14</v>
      </c>
      <c r="E147" s="16">
        <f>Tabella6[[#This Row],[Colonna5]]*100/$D$183</f>
        <v>3.161562624909952E-3</v>
      </c>
      <c r="F147" s="7">
        <v>273</v>
      </c>
      <c r="G147" s="17">
        <f>Tabella6[[#This Row],[Colonna7]]*100/$F$183</f>
        <v>5.0826148321871387E-3</v>
      </c>
      <c r="H147" s="16">
        <f>Tabella6[[#This Row],[Colonna4]]-Tabella6[[#This Row],[Colonna6]]</f>
        <v>-1.9210522072771866E-3</v>
      </c>
    </row>
    <row r="148" spans="1:8" x14ac:dyDescent="0.3">
      <c r="A148" s="14" t="s">
        <v>185</v>
      </c>
      <c r="B148" s="7">
        <v>9</v>
      </c>
      <c r="C148" s="7">
        <v>4</v>
      </c>
      <c r="D148" s="7">
        <v>13</v>
      </c>
      <c r="E148" s="16">
        <f>Tabella6[[#This Row],[Colonna5]]*100/$D$183</f>
        <v>2.9357367231306695E-3</v>
      </c>
      <c r="F148" s="7">
        <v>224</v>
      </c>
      <c r="G148" s="17">
        <f>Tabella6[[#This Row],[Colonna7]]*100/$F$183</f>
        <v>4.1703506315381653E-3</v>
      </c>
      <c r="H148" s="16">
        <f>Tabella6[[#This Row],[Colonna4]]-Tabella6[[#This Row],[Colonna6]]</f>
        <v>-1.2346139084074958E-3</v>
      </c>
    </row>
    <row r="149" spans="1:8" x14ac:dyDescent="0.3">
      <c r="A149" s="14" t="s">
        <v>90</v>
      </c>
      <c r="B149" s="7">
        <v>8</v>
      </c>
      <c r="C149" s="7">
        <v>1</v>
      </c>
      <c r="D149" s="7">
        <v>9</v>
      </c>
      <c r="E149" s="16">
        <f>Tabella6[[#This Row],[Colonna5]]*100/$D$183</f>
        <v>2.0324331160135405E-3</v>
      </c>
      <c r="F149" s="7">
        <v>157</v>
      </c>
      <c r="G149" s="17">
        <f>Tabella6[[#This Row],[Colonna7]]*100/$F$183</f>
        <v>2.9229689694263033E-3</v>
      </c>
      <c r="H149" s="16">
        <f>Tabella6[[#This Row],[Colonna4]]-Tabella6[[#This Row],[Colonna6]]</f>
        <v>-8.9053585341276279E-4</v>
      </c>
    </row>
    <row r="150" spans="1:8" x14ac:dyDescent="0.3">
      <c r="A150" s="14" t="s">
        <v>122</v>
      </c>
      <c r="B150" s="7">
        <v>7</v>
      </c>
      <c r="C150" s="7">
        <v>2</v>
      </c>
      <c r="D150" s="7">
        <v>9</v>
      </c>
      <c r="E150" s="16">
        <f>Tabella6[[#This Row],[Colonna5]]*100/$D$183</f>
        <v>2.0324331160135405E-3</v>
      </c>
      <c r="F150" s="7">
        <v>129</v>
      </c>
      <c r="G150" s="17">
        <f>Tabella6[[#This Row],[Colonna7]]*100/$F$183</f>
        <v>2.4016751404840326E-3</v>
      </c>
      <c r="H150" s="16">
        <f>Tabella6[[#This Row],[Colonna4]]-Tabella6[[#This Row],[Colonna6]]</f>
        <v>-3.6924202447049213E-4</v>
      </c>
    </row>
    <row r="151" spans="1:8" x14ac:dyDescent="0.3">
      <c r="A151" s="14" t="s">
        <v>162</v>
      </c>
      <c r="B151" s="7">
        <v>6</v>
      </c>
      <c r="C151" s="7">
        <v>3</v>
      </c>
      <c r="D151" s="7">
        <v>9</v>
      </c>
      <c r="E151" s="16">
        <f>Tabella6[[#This Row],[Colonna5]]*100/$D$183</f>
        <v>2.0324331160135405E-3</v>
      </c>
      <c r="F151" s="7">
        <v>30</v>
      </c>
      <c r="G151" s="17">
        <f>Tabella6[[#This Row],[Colonna7]]*100/$F$183</f>
        <v>5.5852910243814704E-4</v>
      </c>
      <c r="H151" s="16">
        <f>Tabella6[[#This Row],[Colonna4]]-Tabella6[[#This Row],[Colonna6]]</f>
        <v>1.4739040135753935E-3</v>
      </c>
    </row>
    <row r="152" spans="1:8" ht="13.8" customHeight="1" x14ac:dyDescent="0.3">
      <c r="A152" s="14" t="s">
        <v>74</v>
      </c>
      <c r="B152" s="7">
        <v>4</v>
      </c>
      <c r="C152" s="7">
        <v>4</v>
      </c>
      <c r="D152" s="7">
        <v>8</v>
      </c>
      <c r="E152" s="16">
        <f>Tabella6[[#This Row],[Colonna5]]*100/$D$183</f>
        <v>1.8066072142342582E-3</v>
      </c>
      <c r="F152" s="7">
        <v>47</v>
      </c>
      <c r="G152" s="17">
        <f>Tabella6[[#This Row],[Colonna7]]*100/$F$183</f>
        <v>8.7502892715309716E-4</v>
      </c>
      <c r="H152" s="16">
        <f>Tabella6[[#This Row],[Colonna4]]-Tabella6[[#This Row],[Colonna6]]</f>
        <v>9.31578287081161E-4</v>
      </c>
    </row>
    <row r="153" spans="1:8" x14ac:dyDescent="0.3">
      <c r="A153" s="14" t="s">
        <v>88</v>
      </c>
      <c r="B153" s="7">
        <v>4</v>
      </c>
      <c r="C153" s="7">
        <v>4</v>
      </c>
      <c r="D153" s="7">
        <v>8</v>
      </c>
      <c r="E153" s="16">
        <f>Tabella6[[#This Row],[Colonna5]]*100/$D$183</f>
        <v>1.8066072142342582E-3</v>
      </c>
      <c r="F153" s="7">
        <v>253</v>
      </c>
      <c r="G153" s="17">
        <f>Tabella6[[#This Row],[Colonna7]]*100/$F$183</f>
        <v>4.7102620972283736E-3</v>
      </c>
      <c r="H153" s="16">
        <f>Tabella6[[#This Row],[Colonna4]]-Tabella6[[#This Row],[Colonna6]]</f>
        <v>-2.9036548829941156E-3</v>
      </c>
    </row>
    <row r="154" spans="1:8" x14ac:dyDescent="0.3">
      <c r="A154" s="14" t="s">
        <v>111</v>
      </c>
      <c r="B154" s="7">
        <v>4</v>
      </c>
      <c r="C154" s="7">
        <v>4</v>
      </c>
      <c r="D154" s="7">
        <v>8</v>
      </c>
      <c r="E154" s="16">
        <f>Tabella6[[#This Row],[Colonna5]]*100/$D$183</f>
        <v>1.8066072142342582E-3</v>
      </c>
      <c r="F154" s="7">
        <v>75</v>
      </c>
      <c r="G154" s="17">
        <f>Tabella6[[#This Row],[Colonna7]]*100/$F$183</f>
        <v>1.3963227560953677E-3</v>
      </c>
      <c r="H154" s="16">
        <f>Tabella6[[#This Row],[Colonna4]]-Tabella6[[#This Row],[Colonna6]]</f>
        <v>4.1028445813889045E-4</v>
      </c>
    </row>
    <row r="155" spans="1:8" x14ac:dyDescent="0.3">
      <c r="A155" s="14" t="s">
        <v>40</v>
      </c>
      <c r="B155" s="7">
        <v>3</v>
      </c>
      <c r="C155" s="7">
        <v>4</v>
      </c>
      <c r="D155" s="7">
        <v>7</v>
      </c>
      <c r="E155" s="16">
        <f>Tabella6[[#This Row],[Colonna5]]*100/$D$183</f>
        <v>1.580781312454976E-3</v>
      </c>
      <c r="F155" s="7">
        <v>167</v>
      </c>
      <c r="G155" s="17">
        <f>Tabella6[[#This Row],[Colonna7]]*100/$F$183</f>
        <v>3.1091453369056854E-3</v>
      </c>
      <c r="H155" s="16">
        <f>Tabella6[[#This Row],[Colonna4]]-Tabella6[[#This Row],[Colonna6]]</f>
        <v>-1.5283640244507094E-3</v>
      </c>
    </row>
    <row r="156" spans="1:8" x14ac:dyDescent="0.3">
      <c r="A156" s="14" t="s">
        <v>144</v>
      </c>
      <c r="B156" s="7">
        <v>1</v>
      </c>
      <c r="C156" s="7">
        <v>6</v>
      </c>
      <c r="D156" s="7">
        <v>7</v>
      </c>
      <c r="E156" s="16">
        <f>Tabella6[[#This Row],[Colonna5]]*100/$D$183</f>
        <v>1.580781312454976E-3</v>
      </c>
      <c r="F156" s="7">
        <v>127</v>
      </c>
      <c r="G156" s="17">
        <f>Tabella6[[#This Row],[Colonna7]]*100/$F$183</f>
        <v>2.364439866988156E-3</v>
      </c>
      <c r="H156" s="16">
        <f>Tabella6[[#This Row],[Colonna4]]-Tabella6[[#This Row],[Colonna6]]</f>
        <v>-7.8365855453318002E-4</v>
      </c>
    </row>
    <row r="157" spans="1:8" x14ac:dyDescent="0.3">
      <c r="A157" s="14" t="s">
        <v>41</v>
      </c>
      <c r="B157" s="7">
        <v>4</v>
      </c>
      <c r="C157" s="7">
        <v>2</v>
      </c>
      <c r="D157" s="7">
        <v>6</v>
      </c>
      <c r="E157" s="16">
        <f>Tabella6[[#This Row],[Colonna5]]*100/$D$183</f>
        <v>1.3549554106756937E-3</v>
      </c>
      <c r="F157" s="7">
        <v>31</v>
      </c>
      <c r="G157" s="17">
        <f>Tabella6[[#This Row],[Colonna7]]*100/$F$183</f>
        <v>5.7714673918608534E-4</v>
      </c>
      <c r="H157" s="16">
        <f>Tabella6[[#This Row],[Colonna4]]-Tabella6[[#This Row],[Colonna6]]</f>
        <v>7.7780867148960833E-4</v>
      </c>
    </row>
    <row r="158" spans="1:8" x14ac:dyDescent="0.3">
      <c r="A158" s="14" t="s">
        <v>68</v>
      </c>
      <c r="B158" s="7">
        <v>3</v>
      </c>
      <c r="C158" s="7">
        <v>2</v>
      </c>
      <c r="D158" s="7">
        <v>5</v>
      </c>
      <c r="E158" s="16">
        <f>Tabella6[[#This Row],[Colonna5]]*100/$D$183</f>
        <v>1.1291295088964113E-3</v>
      </c>
      <c r="F158" s="7">
        <v>94</v>
      </c>
      <c r="G158" s="17">
        <f>Tabella6[[#This Row],[Colonna7]]*100/$F$183</f>
        <v>1.7500578543061943E-3</v>
      </c>
      <c r="H158" s="16">
        <f>Tabella6[[#This Row],[Colonna4]]-Tabella6[[#This Row],[Colonna6]]</f>
        <v>-6.20928345409783E-4</v>
      </c>
    </row>
    <row r="159" spans="1:8" x14ac:dyDescent="0.3">
      <c r="A159" s="14" t="s">
        <v>174</v>
      </c>
      <c r="B159" s="7">
        <v>1</v>
      </c>
      <c r="C159" s="7">
        <v>3</v>
      </c>
      <c r="D159" s="7">
        <v>4</v>
      </c>
      <c r="E159" s="16">
        <f>Tabella6[[#This Row],[Colonna5]]*100/$D$183</f>
        <v>9.0330360711712908E-4</v>
      </c>
      <c r="F159" s="7">
        <v>65</v>
      </c>
      <c r="G159" s="17">
        <f>Tabella6[[#This Row],[Colonna7]]*100/$F$183</f>
        <v>1.2101463886159854E-3</v>
      </c>
      <c r="H159" s="16">
        <f>Tabella6[[#This Row],[Colonna4]]-Tabella6[[#This Row],[Colonna6]]</f>
        <v>-3.0684278149885628E-4</v>
      </c>
    </row>
    <row r="160" spans="1:8" x14ac:dyDescent="0.3">
      <c r="A160" s="14" t="s">
        <v>118</v>
      </c>
      <c r="B160" s="7">
        <v>1</v>
      </c>
      <c r="C160" s="7">
        <v>3</v>
      </c>
      <c r="D160" s="7">
        <v>4</v>
      </c>
      <c r="E160" s="16">
        <f>Tabella6[[#This Row],[Colonna5]]*100/$D$183</f>
        <v>9.0330360711712908E-4</v>
      </c>
      <c r="F160" s="7">
        <v>20</v>
      </c>
      <c r="G160" s="17">
        <f>Tabella6[[#This Row],[Colonna7]]*100/$F$183</f>
        <v>3.7235273495876475E-4</v>
      </c>
      <c r="H160" s="16">
        <f>Tabella6[[#This Row],[Colonna4]]-Tabella6[[#This Row],[Colonna6]]</f>
        <v>5.3095087215836428E-4</v>
      </c>
    </row>
    <row r="161" spans="1:8" x14ac:dyDescent="0.3">
      <c r="A161" s="14" t="s">
        <v>176</v>
      </c>
      <c r="B161" s="7">
        <v>3</v>
      </c>
      <c r="C161" s="7">
        <v>1</v>
      </c>
      <c r="D161" s="7">
        <v>4</v>
      </c>
      <c r="E161" s="16">
        <f>Tabella6[[#This Row],[Colonna5]]*100/$D$183</f>
        <v>9.0330360711712908E-4</v>
      </c>
      <c r="F161" s="7">
        <v>102</v>
      </c>
      <c r="G161" s="17">
        <f>Tabella6[[#This Row],[Colonna7]]*100/$F$183</f>
        <v>1.8989989482897001E-3</v>
      </c>
      <c r="H161" s="16">
        <f>Tabella6[[#This Row],[Colonna4]]-Tabella6[[#This Row],[Colonna6]]</f>
        <v>-9.956953411725711E-4</v>
      </c>
    </row>
    <row r="162" spans="1:8" x14ac:dyDescent="0.3">
      <c r="A162" s="14" t="s">
        <v>78</v>
      </c>
      <c r="B162" s="7">
        <v>0</v>
      </c>
      <c r="C162" s="7">
        <v>3</v>
      </c>
      <c r="D162" s="7">
        <v>3</v>
      </c>
      <c r="E162" s="16">
        <f>Tabella6[[#This Row],[Colonna5]]*100/$D$183</f>
        <v>6.7747770533784684E-4</v>
      </c>
      <c r="F162" s="7">
        <v>17</v>
      </c>
      <c r="G162" s="17">
        <f>Tabella6[[#This Row],[Colonna7]]*100/$F$183</f>
        <v>3.1649982471495001E-4</v>
      </c>
      <c r="H162" s="16">
        <f>Tabella6[[#This Row],[Colonna4]]-Tabella6[[#This Row],[Colonna6]]</f>
        <v>3.6097788062289683E-4</v>
      </c>
    </row>
    <row r="163" spans="1:8" x14ac:dyDescent="0.3">
      <c r="A163" s="14" t="s">
        <v>95</v>
      </c>
      <c r="B163" s="7">
        <v>2</v>
      </c>
      <c r="C163" s="7">
        <v>1</v>
      </c>
      <c r="D163" s="7">
        <v>3</v>
      </c>
      <c r="E163" s="16">
        <f>Tabella6[[#This Row],[Colonna5]]*100/$D$183</f>
        <v>6.7747770533784684E-4</v>
      </c>
      <c r="F163" s="7">
        <v>22</v>
      </c>
      <c r="G163" s="17">
        <f>Tabella6[[#This Row],[Colonna7]]*100/$F$183</f>
        <v>4.0958800845464118E-4</v>
      </c>
      <c r="H163" s="16">
        <f>Tabella6[[#This Row],[Colonna4]]-Tabella6[[#This Row],[Colonna6]]</f>
        <v>2.6788969688320565E-4</v>
      </c>
    </row>
    <row r="164" spans="1:8" x14ac:dyDescent="0.3">
      <c r="A164" s="14" t="s">
        <v>125</v>
      </c>
      <c r="B164" s="7">
        <v>3</v>
      </c>
      <c r="C164" s="7">
        <v>0</v>
      </c>
      <c r="D164" s="7">
        <v>3</v>
      </c>
      <c r="E164" s="16">
        <f>Tabella6[[#This Row],[Colonna5]]*100/$D$183</f>
        <v>6.7747770533784684E-4</v>
      </c>
      <c r="F164" s="7">
        <v>90</v>
      </c>
      <c r="G164" s="17">
        <f>Tabella6[[#This Row],[Colonna7]]*100/$F$183</f>
        <v>1.6755873073144413E-3</v>
      </c>
      <c r="H164" s="16">
        <f>Tabella6[[#This Row],[Colonna4]]-Tabella6[[#This Row],[Colonna6]]</f>
        <v>-9.981096019765945E-4</v>
      </c>
    </row>
    <row r="165" spans="1:8" x14ac:dyDescent="0.3">
      <c r="A165" s="14" t="s">
        <v>129</v>
      </c>
      <c r="B165" s="7">
        <v>1</v>
      </c>
      <c r="C165" s="7">
        <v>2</v>
      </c>
      <c r="D165" s="7">
        <v>3</v>
      </c>
      <c r="E165" s="16">
        <f>Tabella6[[#This Row],[Colonna5]]*100/$D$183</f>
        <v>6.7747770533784684E-4</v>
      </c>
      <c r="F165" s="7">
        <v>25</v>
      </c>
      <c r="G165" s="17">
        <f>Tabella6[[#This Row],[Colonna7]]*100/$F$183</f>
        <v>4.6544091869845592E-4</v>
      </c>
      <c r="H165" s="16">
        <f>Tabella6[[#This Row],[Colonna4]]-Tabella6[[#This Row],[Colonna6]]</f>
        <v>2.1203678663939092E-4</v>
      </c>
    </row>
    <row r="166" spans="1:8" x14ac:dyDescent="0.3">
      <c r="A166" s="14" t="s">
        <v>132</v>
      </c>
      <c r="B166" s="7">
        <v>1</v>
      </c>
      <c r="C166" s="7">
        <v>2</v>
      </c>
      <c r="D166" s="7">
        <v>3</v>
      </c>
      <c r="E166" s="16">
        <f>Tabella6[[#This Row],[Colonna5]]*100/$D$183</f>
        <v>6.7747770533784684E-4</v>
      </c>
      <c r="F166" s="7">
        <v>18</v>
      </c>
      <c r="G166" s="17">
        <f>Tabella6[[#This Row],[Colonna7]]*100/$F$183</f>
        <v>3.3511746146288826E-4</v>
      </c>
      <c r="H166" s="16">
        <f>Tabella6[[#This Row],[Colonna4]]-Tabella6[[#This Row],[Colonna6]]</f>
        <v>3.4236024387495858E-4</v>
      </c>
    </row>
    <row r="167" spans="1:8" x14ac:dyDescent="0.3">
      <c r="A167" s="14" t="s">
        <v>146</v>
      </c>
      <c r="B167" s="7">
        <v>0</v>
      </c>
      <c r="C167" s="7">
        <v>3</v>
      </c>
      <c r="D167" s="7">
        <v>3</v>
      </c>
      <c r="E167" s="16">
        <f>Tabella6[[#This Row],[Colonna5]]*100/$D$183</f>
        <v>6.7747770533784684E-4</v>
      </c>
      <c r="F167" s="7">
        <v>20</v>
      </c>
      <c r="G167" s="17">
        <f>Tabella6[[#This Row],[Colonna7]]*100/$F$183</f>
        <v>3.7235273495876475E-4</v>
      </c>
      <c r="H167" s="16">
        <f>Tabella6[[#This Row],[Colonna4]]-Tabella6[[#This Row],[Colonna6]]</f>
        <v>3.0512497037908209E-4</v>
      </c>
    </row>
    <row r="168" spans="1:8" x14ac:dyDescent="0.3">
      <c r="A168" s="14" t="s">
        <v>99</v>
      </c>
      <c r="B168" s="7">
        <v>2</v>
      </c>
      <c r="C168" s="7">
        <v>0</v>
      </c>
      <c r="D168" s="7">
        <v>2</v>
      </c>
      <c r="E168" s="16">
        <f>Tabella6[[#This Row],[Colonna5]]*100/$D$183</f>
        <v>4.5165180355856454E-4</v>
      </c>
      <c r="F168" s="7">
        <v>20</v>
      </c>
      <c r="G168" s="17">
        <f>Tabella6[[#This Row],[Colonna7]]*100/$F$183</f>
        <v>3.7235273495876475E-4</v>
      </c>
      <c r="H168" s="16">
        <f>Tabella6[[#This Row],[Colonna4]]-Tabella6[[#This Row],[Colonna6]]</f>
        <v>7.9299068599799792E-5</v>
      </c>
    </row>
    <row r="169" spans="1:8" x14ac:dyDescent="0.3">
      <c r="A169" s="14" t="s">
        <v>110</v>
      </c>
      <c r="B169" s="7">
        <v>1</v>
      </c>
      <c r="C169" s="7">
        <v>1</v>
      </c>
      <c r="D169" s="7">
        <v>2</v>
      </c>
      <c r="E169" s="16">
        <f>Tabella6[[#This Row],[Colonna5]]*100/$D$183</f>
        <v>4.5165180355856454E-4</v>
      </c>
      <c r="F169" s="7">
        <v>58</v>
      </c>
      <c r="G169" s="17">
        <f>Tabella6[[#This Row],[Colonna7]]*100/$F$183</f>
        <v>1.0798229313804177E-3</v>
      </c>
      <c r="H169" s="16">
        <f>Tabella6[[#This Row],[Colonna4]]-Tabella6[[#This Row],[Colonna6]]</f>
        <v>-6.2817112782185321E-4</v>
      </c>
    </row>
    <row r="170" spans="1:8" x14ac:dyDescent="0.3">
      <c r="A170" s="14" t="s">
        <v>131</v>
      </c>
      <c r="B170" s="7">
        <v>2</v>
      </c>
      <c r="C170" s="7">
        <v>0</v>
      </c>
      <c r="D170" s="7">
        <v>2</v>
      </c>
      <c r="E170" s="16">
        <f>Tabella6[[#This Row],[Colonna5]]*100/$D$183</f>
        <v>4.5165180355856454E-4</v>
      </c>
      <c r="F170" s="7">
        <v>18</v>
      </c>
      <c r="G170" s="17">
        <f>Tabella6[[#This Row],[Colonna7]]*100/$F$183</f>
        <v>3.3511746146288826E-4</v>
      </c>
      <c r="H170" s="16">
        <f>Tabella6[[#This Row],[Colonna4]]-Tabella6[[#This Row],[Colonna6]]</f>
        <v>1.1653434209567628E-4</v>
      </c>
    </row>
    <row r="171" spans="1:8" x14ac:dyDescent="0.3">
      <c r="A171" s="14" t="s">
        <v>154</v>
      </c>
      <c r="B171" s="7">
        <v>1</v>
      </c>
      <c r="C171" s="7">
        <v>1</v>
      </c>
      <c r="D171" s="7">
        <v>2</v>
      </c>
      <c r="E171" s="16">
        <f>Tabella6[[#This Row],[Colonna5]]*100/$D$183</f>
        <v>4.5165180355856454E-4</v>
      </c>
      <c r="F171" s="7">
        <v>15</v>
      </c>
      <c r="G171" s="17">
        <f>Tabella6[[#This Row],[Colonna7]]*100/$F$183</f>
        <v>2.7926455121907352E-4</v>
      </c>
      <c r="H171" s="16">
        <f>Tabella6[[#This Row],[Colonna4]]-Tabella6[[#This Row],[Colonna6]]</f>
        <v>1.7238725233949102E-4</v>
      </c>
    </row>
    <row r="172" spans="1:8" x14ac:dyDescent="0.3">
      <c r="A172" s="14" t="s">
        <v>39</v>
      </c>
      <c r="B172" s="7">
        <v>0</v>
      </c>
      <c r="C172" s="7">
        <v>1</v>
      </c>
      <c r="D172" s="7">
        <v>1</v>
      </c>
      <c r="E172" s="16">
        <f>Tabella6[[#This Row],[Colonna5]]*100/$D$183</f>
        <v>2.2582590177928227E-4</v>
      </c>
      <c r="F172" s="7">
        <v>9</v>
      </c>
      <c r="G172" s="17">
        <f>Tabella6[[#This Row],[Colonna7]]*100/$F$183</f>
        <v>1.6755873073144413E-4</v>
      </c>
      <c r="H172" s="16">
        <f>Tabella6[[#This Row],[Colonna4]]-Tabella6[[#This Row],[Colonna6]]</f>
        <v>5.8267171047838141E-5</v>
      </c>
    </row>
    <row r="173" spans="1:8" x14ac:dyDescent="0.3">
      <c r="A173" s="14" t="s">
        <v>52</v>
      </c>
      <c r="B173" s="7">
        <v>1</v>
      </c>
      <c r="C173" s="7">
        <v>0</v>
      </c>
      <c r="D173" s="7">
        <v>1</v>
      </c>
      <c r="E173" s="16">
        <f>Tabella6[[#This Row],[Colonna5]]*100/$D$183</f>
        <v>2.2582590177928227E-4</v>
      </c>
      <c r="F173" s="7">
        <v>2</v>
      </c>
      <c r="G173" s="17">
        <f>Tabella6[[#This Row],[Colonna7]]*100/$F$183</f>
        <v>3.7235273495876471E-5</v>
      </c>
      <c r="H173" s="16">
        <f>Tabella6[[#This Row],[Colonna4]]-Tabella6[[#This Row],[Colonna6]]</f>
        <v>1.8859062828340581E-4</v>
      </c>
    </row>
    <row r="174" spans="1:8" x14ac:dyDescent="0.3">
      <c r="A174" s="14" t="s">
        <v>60</v>
      </c>
      <c r="B174" s="7">
        <v>0</v>
      </c>
      <c r="C174" s="7">
        <v>1</v>
      </c>
      <c r="D174" s="7">
        <v>1</v>
      </c>
      <c r="E174" s="16">
        <f>Tabella6[[#This Row],[Colonna5]]*100/$D$183</f>
        <v>2.2582590177928227E-4</v>
      </c>
      <c r="F174" s="7">
        <v>24</v>
      </c>
      <c r="G174" s="17">
        <f>Tabella6[[#This Row],[Colonna7]]*100/$F$183</f>
        <v>4.4682328195051768E-4</v>
      </c>
      <c r="H174" s="16">
        <f>Tabella6[[#This Row],[Colonna4]]-Tabella6[[#This Row],[Colonna6]]</f>
        <v>-2.2099738017123541E-4</v>
      </c>
    </row>
    <row r="175" spans="1:8" x14ac:dyDescent="0.3">
      <c r="A175" s="14" t="s">
        <v>189</v>
      </c>
      <c r="B175" s="7">
        <v>0</v>
      </c>
      <c r="C175" s="7">
        <v>1</v>
      </c>
      <c r="D175" s="7">
        <v>1</v>
      </c>
      <c r="E175" s="16">
        <f>Tabella6[[#This Row],[Colonna5]]*100/$D$183</f>
        <v>2.2582590177928227E-4</v>
      </c>
      <c r="F175" s="7">
        <v>13</v>
      </c>
      <c r="G175" s="17">
        <f>Tabella6[[#This Row],[Colonna7]]*100/$F$183</f>
        <v>2.4202927772319708E-4</v>
      </c>
      <c r="H175" s="24"/>
    </row>
    <row r="176" spans="1:8" x14ac:dyDescent="0.3">
      <c r="A176" s="14" t="s">
        <v>184</v>
      </c>
      <c r="B176" s="7">
        <v>1</v>
      </c>
      <c r="C176" s="7">
        <v>0</v>
      </c>
      <c r="D176" s="7">
        <v>1</v>
      </c>
      <c r="E176" s="16">
        <f>Tabella6[[#This Row],[Colonna5]]*100/$D$183</f>
        <v>2.2582590177928227E-4</v>
      </c>
      <c r="F176" s="7">
        <v>25</v>
      </c>
      <c r="G176" s="17">
        <f>Tabella6[[#This Row],[Colonna7]]*100/$F$183</f>
        <v>4.6544091869845592E-4</v>
      </c>
      <c r="H176" s="16">
        <f>Tabella6[[#This Row],[Colonna4]]-Tabella6[[#This Row],[Colonna6]]</f>
        <v>-2.3961501691917365E-4</v>
      </c>
    </row>
    <row r="177" spans="1:8" x14ac:dyDescent="0.3">
      <c r="A177" s="14" t="s">
        <v>93</v>
      </c>
      <c r="B177" s="7">
        <v>0</v>
      </c>
      <c r="C177" s="7">
        <v>1</v>
      </c>
      <c r="D177" s="7">
        <v>1</v>
      </c>
      <c r="E177" s="16">
        <f>Tabella6[[#This Row],[Colonna5]]*100/$D$183</f>
        <v>2.2582590177928227E-4</v>
      </c>
      <c r="F177" s="7">
        <v>18</v>
      </c>
      <c r="G177" s="17">
        <f>Tabella6[[#This Row],[Colonna7]]*100/$F$183</f>
        <v>3.3511746146288826E-4</v>
      </c>
      <c r="H177" s="16">
        <f>Tabella6[[#This Row],[Colonna4]]-Tabella6[[#This Row],[Colonna6]]</f>
        <v>-1.0929155968360599E-4</v>
      </c>
    </row>
    <row r="178" spans="1:8" x14ac:dyDescent="0.3">
      <c r="A178" s="14" t="s">
        <v>190</v>
      </c>
      <c r="B178" s="7">
        <v>1</v>
      </c>
      <c r="C178" s="7">
        <v>0</v>
      </c>
      <c r="D178" s="7">
        <v>1</v>
      </c>
      <c r="E178" s="16">
        <f>Tabella6[[#This Row],[Colonna5]]*100/$D$183</f>
        <v>2.2582590177928227E-4</v>
      </c>
      <c r="F178" s="7">
        <v>2</v>
      </c>
      <c r="G178" s="17">
        <f>Tabella6[[#This Row],[Colonna7]]*100/$F$183</f>
        <v>3.7235273495876471E-5</v>
      </c>
      <c r="H178" s="24"/>
    </row>
    <row r="179" spans="1:8" x14ac:dyDescent="0.3">
      <c r="A179" s="14" t="s">
        <v>114</v>
      </c>
      <c r="B179" s="7">
        <v>1</v>
      </c>
      <c r="C179" s="7">
        <v>0</v>
      </c>
      <c r="D179" s="7">
        <v>1</v>
      </c>
      <c r="E179" s="16">
        <f>Tabella6[[#This Row],[Colonna5]]*100/$D$183</f>
        <v>2.2582590177928227E-4</v>
      </c>
      <c r="F179" s="7">
        <v>16</v>
      </c>
      <c r="G179" s="17">
        <f>Tabella6[[#This Row],[Colonna7]]*100/$F$183</f>
        <v>2.9788218796701177E-4</v>
      </c>
      <c r="H179" s="16">
        <f>Tabella6[[#This Row],[Colonna4]]-Tabella6[[#This Row],[Colonna6]]</f>
        <v>-7.2056286187729496E-5</v>
      </c>
    </row>
    <row r="180" spans="1:8" x14ac:dyDescent="0.3">
      <c r="A180" s="14" t="s">
        <v>156</v>
      </c>
      <c r="B180" s="7">
        <v>0</v>
      </c>
      <c r="C180" s="7">
        <v>1</v>
      </c>
      <c r="D180" s="7">
        <v>1</v>
      </c>
      <c r="E180" s="16">
        <f>Tabella6[[#This Row],[Colonna5]]*100/$D$183</f>
        <v>2.2582590177928227E-4</v>
      </c>
      <c r="F180" s="7">
        <v>48</v>
      </c>
      <c r="G180" s="17">
        <f>Tabella6[[#This Row],[Colonna7]]*100/$F$183</f>
        <v>8.9364656390103535E-4</v>
      </c>
      <c r="H180" s="16">
        <f>Tabella6[[#This Row],[Colonna4]]-Tabella6[[#This Row],[Colonna6]]</f>
        <v>-6.6782066212175311E-4</v>
      </c>
    </row>
    <row r="181" spans="1:8" x14ac:dyDescent="0.3">
      <c r="A181" s="14" t="s">
        <v>160</v>
      </c>
      <c r="B181" s="7">
        <v>0</v>
      </c>
      <c r="C181" s="7">
        <v>1</v>
      </c>
      <c r="D181" s="7">
        <v>1</v>
      </c>
      <c r="E181" s="16">
        <f>Tabella6[[#This Row],[Colonna5]]*100/$D$183</f>
        <v>2.2582590177928227E-4</v>
      </c>
      <c r="F181" s="7">
        <v>25</v>
      </c>
      <c r="G181" s="17">
        <f>Tabella6[[#This Row],[Colonna7]]*100/$F$183</f>
        <v>4.6544091869845592E-4</v>
      </c>
      <c r="H181" s="16">
        <f>Tabella6[[#This Row],[Colonna4]]-Tabella6[[#This Row],[Colonna6]]</f>
        <v>-2.3961501691917365E-4</v>
      </c>
    </row>
    <row r="182" spans="1:8" x14ac:dyDescent="0.3">
      <c r="A182" s="14" t="s">
        <v>163</v>
      </c>
      <c r="B182" s="7">
        <v>1</v>
      </c>
      <c r="C182" s="7">
        <v>0</v>
      </c>
      <c r="D182" s="7">
        <v>1</v>
      </c>
      <c r="E182" s="16">
        <f>Tabella6[[#This Row],[Colonna5]]*100/$D$183</f>
        <v>2.2582590177928227E-4</v>
      </c>
      <c r="F182" s="7">
        <v>35</v>
      </c>
      <c r="G182" s="17">
        <f>Tabella6[[#This Row],[Colonna7]]*100/$F$183</f>
        <v>6.5161728617783832E-4</v>
      </c>
      <c r="H182" s="16">
        <f>Tabella6[[#This Row],[Colonna4]]-Tabella6[[#This Row],[Colonna6]]</f>
        <v>-4.2579138439855608E-4</v>
      </c>
    </row>
    <row r="183" spans="1:8" s="9" customFormat="1" x14ac:dyDescent="0.3">
      <c r="A183" s="14" t="s">
        <v>165</v>
      </c>
      <c r="B183" s="7">
        <f>SUBTOTAL(109,B3:B182)</f>
        <v>221110</v>
      </c>
      <c r="C183" s="7">
        <f>SUBTOTAL(109,C3:C182)</f>
        <v>221709</v>
      </c>
      <c r="D183" s="7">
        <f>SUM(Tabella6[[#This Row],[Colonna2]:[Colonna3]])</f>
        <v>442819</v>
      </c>
      <c r="E183" s="16"/>
      <c r="F183" s="7">
        <v>5371251</v>
      </c>
      <c r="G183" s="6"/>
      <c r="H183" s="20"/>
    </row>
    <row r="184" spans="1:8" x14ac:dyDescent="0.3">
      <c r="B184" s="7"/>
      <c r="C184" s="7"/>
      <c r="D184" s="7"/>
      <c r="E184" s="6"/>
      <c r="F184" s="11"/>
      <c r="G184" s="6"/>
    </row>
    <row r="185" spans="1:8" x14ac:dyDescent="0.3">
      <c r="A185" s="4" t="s">
        <v>188</v>
      </c>
      <c r="B185" s="7"/>
      <c r="C185" s="7"/>
      <c r="D185" s="7"/>
      <c r="E185" s="6"/>
      <c r="F185" s="11"/>
      <c r="G185" s="6"/>
    </row>
    <row r="186" spans="1:8" x14ac:dyDescent="0.3">
      <c r="A186" s="15"/>
      <c r="B186" s="7"/>
      <c r="C186" s="7"/>
      <c r="D186" s="7"/>
      <c r="E186" s="6"/>
      <c r="F186" s="11"/>
      <c r="G186" s="6"/>
    </row>
    <row r="187" spans="1:8" x14ac:dyDescent="0.3">
      <c r="A187" s="15"/>
      <c r="B187" s="7"/>
      <c r="C187" s="7"/>
      <c r="D187" s="7"/>
      <c r="E187" s="6"/>
      <c r="F187" s="11"/>
      <c r="G187" s="6"/>
    </row>
    <row r="188" spans="1:8" x14ac:dyDescent="0.3">
      <c r="A188" s="15"/>
      <c r="B188" s="7"/>
      <c r="C188" s="7"/>
      <c r="D188" s="7"/>
      <c r="E188" s="6"/>
      <c r="F188" s="11"/>
      <c r="G188" s="6"/>
    </row>
    <row r="189" spans="1:8" x14ac:dyDescent="0.3">
      <c r="A189" s="15"/>
      <c r="B189" s="7"/>
      <c r="C189" s="7"/>
      <c r="D189" s="7"/>
      <c r="E189" s="6"/>
      <c r="F189" s="11"/>
      <c r="G189" s="6"/>
    </row>
    <row r="190" spans="1:8" x14ac:dyDescent="0.3">
      <c r="A190" s="15"/>
      <c r="B190" s="7"/>
      <c r="C190" s="7"/>
      <c r="D190" s="7"/>
      <c r="E190" s="6"/>
      <c r="F190" s="11"/>
      <c r="G190" s="6"/>
    </row>
    <row r="191" spans="1:8" x14ac:dyDescent="0.3">
      <c r="A191" s="15"/>
      <c r="B191" s="7"/>
      <c r="C191" s="7"/>
      <c r="D191" s="7"/>
      <c r="E191" s="6"/>
      <c r="F191" s="11"/>
      <c r="G191" s="6"/>
    </row>
    <row r="192" spans="1:8" x14ac:dyDescent="0.3">
      <c r="A192" s="15"/>
      <c r="B192" s="7"/>
      <c r="C192" s="7"/>
      <c r="D192" s="7"/>
      <c r="E192" s="6"/>
      <c r="F192" s="11"/>
      <c r="G192" s="6"/>
    </row>
    <row r="193" spans="1:7" x14ac:dyDescent="0.3">
      <c r="A193" s="15"/>
      <c r="B193" s="7"/>
      <c r="C193" s="7"/>
      <c r="D193" s="7"/>
      <c r="E193" s="6"/>
      <c r="F193" s="11"/>
      <c r="G193" s="6"/>
    </row>
    <row r="194" spans="1:7" x14ac:dyDescent="0.3">
      <c r="A194" s="15"/>
      <c r="B194" s="7"/>
      <c r="C194" s="7"/>
      <c r="D194" s="7"/>
      <c r="E194" s="6"/>
      <c r="F194" s="11"/>
      <c r="G194" s="6"/>
    </row>
    <row r="195" spans="1:7" x14ac:dyDescent="0.3">
      <c r="A195" s="15"/>
      <c r="B195" s="7"/>
      <c r="C195" s="7"/>
      <c r="D195" s="7"/>
      <c r="E195" s="6"/>
      <c r="F195" s="11"/>
      <c r="G195" s="6"/>
    </row>
    <row r="196" spans="1:7" x14ac:dyDescent="0.3">
      <c r="A196" s="15"/>
      <c r="B196" s="7"/>
      <c r="C196" s="7"/>
      <c r="D196" s="7"/>
      <c r="E196" s="6"/>
      <c r="F196" s="11"/>
      <c r="G196" s="6"/>
    </row>
    <row r="197" spans="1:7" x14ac:dyDescent="0.3">
      <c r="A197" s="15"/>
      <c r="B197" s="7"/>
      <c r="C197" s="7"/>
      <c r="D197" s="7"/>
      <c r="E197" s="6"/>
      <c r="F197" s="11"/>
      <c r="G197" s="6"/>
    </row>
    <row r="198" spans="1:7" x14ac:dyDescent="0.3">
      <c r="A198" s="15"/>
      <c r="B198" s="7"/>
      <c r="C198" s="7"/>
      <c r="D198" s="7"/>
      <c r="E198" s="6"/>
      <c r="F198" s="11"/>
      <c r="G198" s="6"/>
    </row>
    <row r="199" spans="1:7" x14ac:dyDescent="0.3">
      <c r="A199" s="15"/>
      <c r="B199" s="7"/>
      <c r="C199" s="7"/>
      <c r="D199" s="7"/>
      <c r="E199" s="6"/>
      <c r="F199" s="11"/>
      <c r="G199" s="6"/>
    </row>
    <row r="200" spans="1:7" x14ac:dyDescent="0.3">
      <c r="A200" s="15"/>
      <c r="B200" s="7"/>
      <c r="C200" s="7"/>
      <c r="D200" s="7"/>
      <c r="E200" s="6"/>
      <c r="F200" s="11"/>
      <c r="G200" s="6"/>
    </row>
    <row r="201" spans="1:7" x14ac:dyDescent="0.3">
      <c r="A201" s="15"/>
      <c r="B201" s="7"/>
      <c r="C201" s="7"/>
      <c r="D201" s="7"/>
      <c r="E201" s="6"/>
      <c r="F201" s="11"/>
      <c r="G201" s="6"/>
    </row>
    <row r="202" spans="1:7" x14ac:dyDescent="0.3">
      <c r="A202" s="15"/>
      <c r="B202" s="7"/>
      <c r="C202" s="7"/>
      <c r="D202" s="7"/>
      <c r="E202" s="6"/>
      <c r="F202" s="11"/>
      <c r="G202" s="6"/>
    </row>
    <row r="203" spans="1:7" x14ac:dyDescent="0.3">
      <c r="A203" s="15"/>
      <c r="B203" s="7"/>
      <c r="C203" s="7"/>
      <c r="D203" s="7"/>
      <c r="E203" s="6"/>
      <c r="F203" s="11"/>
      <c r="G203" s="6"/>
    </row>
    <row r="204" spans="1:7" x14ac:dyDescent="0.3">
      <c r="A204" s="15"/>
      <c r="B204" s="7"/>
      <c r="C204" s="7"/>
      <c r="D204" s="7"/>
      <c r="E204" s="6"/>
      <c r="F204" s="11"/>
      <c r="G204" s="6"/>
    </row>
    <row r="205" spans="1:7" x14ac:dyDescent="0.3">
      <c r="A205" s="15"/>
      <c r="B205" s="7"/>
      <c r="C205" s="7"/>
      <c r="D205" s="7"/>
      <c r="E205" s="6"/>
      <c r="F205" s="11"/>
      <c r="G205" s="6"/>
    </row>
    <row r="206" spans="1:7" x14ac:dyDescent="0.3">
      <c r="A206" s="15"/>
      <c r="B206" s="7"/>
      <c r="C206" s="7"/>
      <c r="D206" s="7"/>
      <c r="E206" s="6"/>
      <c r="F206" s="11"/>
      <c r="G206" s="6"/>
    </row>
    <row r="207" spans="1:7" x14ac:dyDescent="0.3">
      <c r="A207" s="15"/>
      <c r="B207" s="7"/>
      <c r="C207" s="7"/>
      <c r="D207" s="7"/>
      <c r="E207" s="6"/>
      <c r="F207" s="11"/>
      <c r="G207" s="6"/>
    </row>
    <row r="208" spans="1:7" x14ac:dyDescent="0.3">
      <c r="A208" s="15"/>
      <c r="B208" s="7"/>
      <c r="C208" s="7"/>
      <c r="D208" s="7"/>
      <c r="E208" s="6"/>
      <c r="F208" s="11"/>
      <c r="G208" s="6"/>
    </row>
    <row r="209" spans="1:7" x14ac:dyDescent="0.3">
      <c r="A209" s="15"/>
      <c r="B209" s="7"/>
      <c r="C209" s="7"/>
      <c r="D209" s="7"/>
      <c r="E209" s="6"/>
      <c r="F209" s="11"/>
      <c r="G209" s="6"/>
    </row>
    <row r="210" spans="1:7" x14ac:dyDescent="0.3">
      <c r="A210" s="15"/>
      <c r="B210" s="7"/>
      <c r="C210" s="7"/>
      <c r="D210" s="7"/>
      <c r="E210" s="6"/>
      <c r="F210" s="11"/>
      <c r="G210" s="6"/>
    </row>
    <row r="211" spans="1:7" x14ac:dyDescent="0.3">
      <c r="A211" s="15"/>
      <c r="B211" s="7"/>
      <c r="C211" s="7"/>
      <c r="D211" s="7"/>
      <c r="E211" s="6"/>
      <c r="F211" s="11"/>
      <c r="G211" s="6"/>
    </row>
  </sheetData>
  <sortState ref="A4:E23">
    <sortCondition descending="1" ref="E3"/>
  </sortState>
  <mergeCells count="2">
    <mergeCell ref="A2:E2"/>
    <mergeCell ref="A1:H1"/>
  </mergeCell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I9" sqref="I9"/>
    </sheetView>
  </sheetViews>
  <sheetFormatPr defaultRowHeight="14.4" x14ac:dyDescent="0.3"/>
  <cols>
    <col min="1" max="1" width="32.5546875" bestFit="1" customWidth="1"/>
  </cols>
  <sheetData>
    <row r="1" spans="1:3" x14ac:dyDescent="0.3">
      <c r="B1" t="s">
        <v>169</v>
      </c>
      <c r="C1" t="s">
        <v>170</v>
      </c>
    </row>
    <row r="2" spans="1:3" x14ac:dyDescent="0.3">
      <c r="A2" s="1" t="s">
        <v>79</v>
      </c>
      <c r="B2">
        <v>1.9619754346584044</v>
      </c>
      <c r="C2">
        <v>2.2167461546667622</v>
      </c>
    </row>
    <row r="3" spans="1:3" x14ac:dyDescent="0.3">
      <c r="A3" s="1" t="s">
        <v>119</v>
      </c>
      <c r="B3">
        <v>2.1582181433046008</v>
      </c>
      <c r="C3">
        <v>3.1869484408753195</v>
      </c>
    </row>
    <row r="4" spans="1:3" x14ac:dyDescent="0.3">
      <c r="A4" s="1" t="s">
        <v>54</v>
      </c>
      <c r="B4">
        <v>2.8530844430794522</v>
      </c>
      <c r="C4">
        <v>3.2420938809227122</v>
      </c>
    </row>
    <row r="5" spans="1:3" x14ac:dyDescent="0.3">
      <c r="A5" s="21" t="s">
        <v>187</v>
      </c>
      <c r="B5">
        <v>3.3388359578066886</v>
      </c>
      <c r="C5">
        <v>2.162792243371237</v>
      </c>
    </row>
    <row r="6" spans="1:3" x14ac:dyDescent="0.3">
      <c r="A6" t="s">
        <v>37</v>
      </c>
      <c r="B6">
        <v>3.3623218515917337</v>
      </c>
      <c r="C6">
        <v>5.3467432447301384</v>
      </c>
    </row>
    <row r="7" spans="1:3" x14ac:dyDescent="0.3">
      <c r="A7" t="s">
        <v>76</v>
      </c>
      <c r="B7">
        <v>3.4183266752329957</v>
      </c>
      <c r="C7">
        <v>2.459929725868331</v>
      </c>
    </row>
    <row r="8" spans="1:3" x14ac:dyDescent="0.3">
      <c r="A8" t="s">
        <v>97</v>
      </c>
      <c r="B8">
        <v>4.4720303329351268</v>
      </c>
      <c r="C8">
        <v>5.7947394377957764</v>
      </c>
    </row>
    <row r="9" spans="1:3" x14ac:dyDescent="0.3">
      <c r="A9" t="s">
        <v>3</v>
      </c>
      <c r="B9">
        <v>8.7087500762162424</v>
      </c>
      <c r="C9">
        <v>7.7192817837036474</v>
      </c>
    </row>
    <row r="10" spans="1:3" x14ac:dyDescent="0.3">
      <c r="A10" t="s">
        <v>70</v>
      </c>
      <c r="B10">
        <v>11.527734808127022</v>
      </c>
      <c r="C10">
        <v>7.6789746001443611</v>
      </c>
    </row>
    <row r="11" spans="1:3" x14ac:dyDescent="0.3">
      <c r="A11" t="s">
        <v>30</v>
      </c>
      <c r="B11">
        <v>28.649403029228647</v>
      </c>
      <c r="C11">
        <v>19.605153436322375</v>
      </c>
    </row>
    <row r="12" spans="1:3" x14ac:dyDescent="0.3">
      <c r="A12" s="1"/>
    </row>
    <row r="13" spans="1:3" x14ac:dyDescent="0.3">
      <c r="A13" s="1"/>
    </row>
    <row r="14" spans="1:3" x14ac:dyDescent="0.3">
      <c r="A14" s="1"/>
    </row>
    <row r="15" spans="1:3" x14ac:dyDescent="0.3">
      <c r="A15" s="1"/>
    </row>
    <row r="16" spans="1:3" x14ac:dyDescent="0.3">
      <c r="A16" s="1"/>
    </row>
    <row r="17" spans="1:1" x14ac:dyDescent="0.3">
      <c r="A17" s="1"/>
    </row>
    <row r="18" spans="1:1" x14ac:dyDescent="0.3">
      <c r="A18" s="1"/>
    </row>
    <row r="19" spans="1:1" x14ac:dyDescent="0.3">
      <c r="A19" s="1"/>
    </row>
    <row r="20" spans="1:1" x14ac:dyDescent="0.3">
      <c r="A20" s="1"/>
    </row>
    <row r="21" spans="1:1" x14ac:dyDescent="0.3">
      <c r="A21" s="3"/>
    </row>
    <row r="22" spans="1:1" x14ac:dyDescent="0.3">
      <c r="A22" s="1"/>
    </row>
    <row r="23" spans="1:1" x14ac:dyDescent="0.3">
      <c r="A23" s="1"/>
    </row>
    <row r="24" spans="1:1" x14ac:dyDescent="0.3">
      <c r="A24" s="13"/>
    </row>
    <row r="25" spans="1:1" x14ac:dyDescent="0.3">
      <c r="A25" s="13"/>
    </row>
    <row r="26" spans="1:1" x14ac:dyDescent="0.3">
      <c r="A26" s="13"/>
    </row>
    <row r="27" spans="1:1" x14ac:dyDescent="0.3">
      <c r="A27" s="13"/>
    </row>
    <row r="28" spans="1:1" x14ac:dyDescent="0.3">
      <c r="A28" s="13"/>
    </row>
    <row r="29" spans="1:1" x14ac:dyDescent="0.3">
      <c r="A29" s="13"/>
    </row>
    <row r="30" spans="1:1" x14ac:dyDescent="0.3">
      <c r="A30" s="13"/>
    </row>
    <row r="31" spans="1:1" x14ac:dyDescent="0.3">
      <c r="A31" s="13"/>
    </row>
  </sheetData>
  <sortState ref="B16:B25">
    <sortCondition ref="B16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Silvia Genetti</cp:lastModifiedBy>
  <dcterms:created xsi:type="dcterms:W3CDTF">2024-04-05T07:50:21Z</dcterms:created>
  <dcterms:modified xsi:type="dcterms:W3CDTF">2026-06-12T13:25:01Z</dcterms:modified>
</cp:coreProperties>
</file>